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Berta\RUGBY\UCR\2022 - Tablas\"/>
    </mc:Choice>
  </mc:AlternateContent>
  <bookViews>
    <workbookView xWindow="0" yWindow="0" windowWidth="19200" windowHeight="6760"/>
  </bookViews>
  <sheets>
    <sheet name="SUPER 8 A" sheetId="4" r:id="rId1"/>
    <sheet name="Tabla S 8 A" sheetId="7" r:id="rId2"/>
    <sheet name="SUPER 8 B" sheetId="3" r:id="rId3"/>
    <sheet name="Tabla S 8 B" sheetId="9" r:id="rId4"/>
    <sheet name="SUPER 9 C" sheetId="8" r:id="rId5"/>
    <sheet name="Tabla S 9 C" sheetId="10" r:id="rId6"/>
    <sheet name="Clubes - Opcion 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0" l="1"/>
  <c r="J12" i="10"/>
  <c r="I12" i="10"/>
  <c r="J10" i="10"/>
  <c r="I10" i="10"/>
  <c r="J9" i="10"/>
  <c r="I9" i="10"/>
  <c r="J8" i="10"/>
  <c r="I8" i="10"/>
  <c r="J6" i="10"/>
  <c r="I6" i="10"/>
  <c r="J4" i="10"/>
  <c r="I4" i="10"/>
  <c r="J21" i="7"/>
  <c r="I21" i="7"/>
  <c r="J19" i="7"/>
  <c r="I19" i="7"/>
  <c r="J26" i="9" l="1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28" i="9" l="1"/>
  <c r="J11" i="9"/>
  <c r="I11" i="9"/>
  <c r="J10" i="9"/>
  <c r="I10" i="9"/>
  <c r="J9" i="9"/>
  <c r="I9" i="9"/>
  <c r="J6" i="9"/>
  <c r="I6" i="9"/>
  <c r="J8" i="9"/>
  <c r="I8" i="9"/>
  <c r="J7" i="9"/>
  <c r="I7" i="9"/>
  <c r="J5" i="9"/>
  <c r="I5" i="9"/>
  <c r="J4" i="9"/>
  <c r="I4" i="9"/>
  <c r="J13" i="9" l="1"/>
  <c r="J22" i="7" l="1"/>
  <c r="I22" i="7"/>
  <c r="J23" i="7"/>
  <c r="I23" i="7"/>
  <c r="J20" i="7"/>
  <c r="I20" i="7"/>
  <c r="J18" i="7"/>
  <c r="I18" i="7"/>
  <c r="J24" i="7"/>
  <c r="I24" i="7"/>
  <c r="J25" i="7"/>
  <c r="I25" i="7"/>
  <c r="J11" i="7" l="1"/>
  <c r="I11" i="7"/>
  <c r="J10" i="7"/>
  <c r="I10" i="7"/>
  <c r="J9" i="7"/>
  <c r="I9" i="7"/>
  <c r="J8" i="7"/>
  <c r="I8" i="7"/>
  <c r="J7" i="7"/>
  <c r="I7" i="7"/>
  <c r="J6" i="7"/>
  <c r="I6" i="7"/>
  <c r="J5" i="7"/>
  <c r="I5" i="7"/>
  <c r="J4" i="7"/>
  <c r="I4" i="7"/>
  <c r="J12" i="7" l="1"/>
  <c r="J7" i="10"/>
  <c r="I7" i="10"/>
  <c r="J11" i="10"/>
  <c r="I11" i="10"/>
  <c r="J5" i="10"/>
  <c r="J14" i="10" s="1"/>
  <c r="I5" i="10"/>
  <c r="J26" i="7" l="1"/>
  <c r="B11" i="10" l="1"/>
  <c r="K11" i="10" l="1"/>
  <c r="B21" i="7" l="1"/>
  <c r="K21" i="7" l="1"/>
  <c r="C28" i="9" l="1"/>
  <c r="K21" i="9"/>
  <c r="C13" i="9"/>
  <c r="B10" i="9"/>
  <c r="K9" i="9"/>
  <c r="K6" i="10"/>
  <c r="B6" i="10"/>
  <c r="K9" i="10"/>
  <c r="B9" i="10"/>
  <c r="K10" i="10"/>
  <c r="B10" i="10"/>
  <c r="B4" i="10"/>
  <c r="B5" i="10"/>
  <c r="K12" i="10"/>
  <c r="B12" i="10"/>
  <c r="K7" i="10"/>
  <c r="B7" i="10"/>
  <c r="B8" i="10"/>
  <c r="B26" i="9"/>
  <c r="B25" i="9"/>
  <c r="B20" i="9"/>
  <c r="B23" i="9"/>
  <c r="B19" i="9"/>
  <c r="B22" i="9"/>
  <c r="B21" i="9"/>
  <c r="B24" i="9"/>
  <c r="B11" i="9"/>
  <c r="B5" i="9"/>
  <c r="B6" i="9"/>
  <c r="B7" i="9"/>
  <c r="B4" i="9"/>
  <c r="B8" i="9"/>
  <c r="B9" i="9"/>
  <c r="K22" i="9" l="1"/>
  <c r="K25" i="9"/>
  <c r="K19" i="9"/>
  <c r="K26" i="9"/>
  <c r="K20" i="9"/>
  <c r="K23" i="9"/>
  <c r="K24" i="9"/>
  <c r="K11" i="9"/>
  <c r="K10" i="9"/>
  <c r="K8" i="9"/>
  <c r="K6" i="9"/>
  <c r="K5" i="9"/>
  <c r="K7" i="9"/>
  <c r="K4" i="9"/>
  <c r="K4" i="10"/>
  <c r="K8" i="10"/>
  <c r="K5" i="10"/>
  <c r="K14" i="10" l="1"/>
  <c r="K13" i="9"/>
  <c r="K28" i="9"/>
  <c r="C26" i="7"/>
  <c r="B22" i="7"/>
  <c r="B20" i="7"/>
  <c r="B19" i="7"/>
  <c r="B23" i="7"/>
  <c r="B24" i="7"/>
  <c r="B25" i="7"/>
  <c r="B18" i="7"/>
  <c r="C12" i="7"/>
  <c r="B8" i="7"/>
  <c r="B7" i="7"/>
  <c r="B9" i="7"/>
  <c r="B10" i="7"/>
  <c r="B6" i="7"/>
  <c r="B4" i="7"/>
  <c r="B11" i="7"/>
  <c r="B5" i="7"/>
  <c r="K19" i="7" l="1"/>
  <c r="K8" i="7"/>
  <c r="K24" i="7"/>
  <c r="K23" i="7"/>
  <c r="K25" i="7"/>
  <c r="K18" i="7"/>
  <c r="K5" i="7"/>
  <c r="K10" i="7"/>
  <c r="K22" i="7"/>
  <c r="K20" i="7"/>
  <c r="K6" i="7"/>
  <c r="K11" i="7"/>
  <c r="K9" i="7"/>
  <c r="K4" i="7"/>
  <c r="K7" i="7"/>
  <c r="K12" i="7" l="1"/>
  <c r="K26" i="7"/>
  <c r="C72" i="1" l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</calcChain>
</file>

<file path=xl/sharedStrings.xml><?xml version="1.0" encoding="utf-8"?>
<sst xmlns="http://schemas.openxmlformats.org/spreadsheetml/2006/main" count="1125" uniqueCount="199">
  <si>
    <t xml:space="preserve">CUADRO DE CLUBES </t>
  </si>
  <si>
    <t>PRIMERA</t>
  </si>
  <si>
    <t>SEGUNDA</t>
  </si>
  <si>
    <t>TERCERA</t>
  </si>
  <si>
    <t>Top Diez</t>
  </si>
  <si>
    <t>Super Ocho A</t>
  </si>
  <si>
    <t>Super Ocho B</t>
  </si>
  <si>
    <t>URU CURE</t>
  </si>
  <si>
    <t>ALTA GRACIA R.C.</t>
  </si>
  <si>
    <t xml:space="preserve">LOS TEROS RC </t>
  </si>
  <si>
    <t>RIO TERCERO R.C.</t>
  </si>
  <si>
    <t>CORDOBA ATHLETIC</t>
  </si>
  <si>
    <t>SOCIAL LA RIOJA</t>
  </si>
  <si>
    <t>C.D.Y C. ARROYITO</t>
  </si>
  <si>
    <t>JOCKEY CLUB CORDOBA</t>
  </si>
  <si>
    <t>CARLOS PAZ R.C.</t>
  </si>
  <si>
    <t>CATAMARCA RC</t>
  </si>
  <si>
    <t>PALERMO BAJO</t>
  </si>
  <si>
    <t>HURONES CATAMARCA</t>
  </si>
  <si>
    <t>A. C. CLUB TABORIN</t>
  </si>
  <si>
    <t>CLUB SOCIAL CARLOTA</t>
  </si>
  <si>
    <t>LA TABLADA</t>
  </si>
  <si>
    <t xml:space="preserve">LOS CUERVOS </t>
  </si>
  <si>
    <t>CRAR - LA RIOJA</t>
  </si>
  <si>
    <t>SANTA ROSA RC</t>
  </si>
  <si>
    <t>JOCKEY CLUB VILLA MARIA</t>
  </si>
  <si>
    <t>A.C. BAGUALES R.C.</t>
  </si>
  <si>
    <t>SAN FRANCISCO R.C.</t>
  </si>
  <si>
    <t>TALA RUGBY CLUB</t>
  </si>
  <si>
    <t>UNIV. NAC. DE CBA</t>
  </si>
  <si>
    <t>AGUILAS (G. DEHEZA)</t>
  </si>
  <si>
    <t>UNIVERSITARIO</t>
  </si>
  <si>
    <t>CHELCOS LA RIOJA</t>
  </si>
  <si>
    <t>MAÑKE (LA CALERA)</t>
  </si>
  <si>
    <t>CORDOBA R.C.</t>
  </si>
  <si>
    <t xml:space="preserve">SAN MARTIN R.C. </t>
  </si>
  <si>
    <t>Requisitos Básicos para 2022: DE ARRANQUE !!!!</t>
  </si>
  <si>
    <t>Super Ocho C</t>
  </si>
  <si>
    <t>3 PLANTELES SUPERIORES</t>
  </si>
  <si>
    <t>2 PLANTELES SUPERIORES</t>
  </si>
  <si>
    <t>1 PLANTEL SUPERIOR</t>
  </si>
  <si>
    <t xml:space="preserve"> </t>
  </si>
  <si>
    <t xml:space="preserve"> bloque juvenil puro</t>
  </si>
  <si>
    <t>M0 - M1 - M2</t>
  </si>
  <si>
    <t>M0 (13 y 14 años)</t>
  </si>
  <si>
    <t>80 infantiles</t>
  </si>
  <si>
    <t>60 infantiles</t>
  </si>
  <si>
    <t>30 infantiles</t>
  </si>
  <si>
    <t>Requisitos Básicos para iniciar el año 2024:</t>
  </si>
  <si>
    <t>M19 y bloque juvenil puro</t>
  </si>
  <si>
    <t>bloque juvenil puro</t>
  </si>
  <si>
    <t>120 infantiles</t>
  </si>
  <si>
    <t>40 infantiles</t>
  </si>
  <si>
    <t>20 infantiles</t>
  </si>
  <si>
    <t>M19 siguiendo a los PLANTELES SUPERIORES</t>
  </si>
  <si>
    <t>TALA RC "B"</t>
  </si>
  <si>
    <t>TABLADA RC "B</t>
  </si>
  <si>
    <t>JOCKEY CC "B"</t>
  </si>
  <si>
    <t>CORDOBA ATHLETIC "B"</t>
  </si>
  <si>
    <t>PALERMO BAJO "B"</t>
  </si>
  <si>
    <t>M19  - siguiendo SOLO interior a PS</t>
  </si>
  <si>
    <t>CLASIFICATORIO</t>
  </si>
  <si>
    <t>ZONA A</t>
  </si>
  <si>
    <t>ZONA B</t>
  </si>
  <si>
    <t>TALA RC "A"</t>
  </si>
  <si>
    <t>LA TABLADA "B"</t>
  </si>
  <si>
    <t xml:space="preserve">CORDOBA ATHLETIC </t>
  </si>
  <si>
    <t>JOCKEY C.CBA. "B"</t>
  </si>
  <si>
    <t>SAN FRANCISCO RC</t>
  </si>
  <si>
    <t>LA TABLADA "A"</t>
  </si>
  <si>
    <t xml:space="preserve">A.C. TABORIN </t>
  </si>
  <si>
    <t>M19  - clasificatorio sembrado</t>
  </si>
  <si>
    <t>ZONA C</t>
  </si>
  <si>
    <t>son SIETE FECHAS del dia 26/3 hasta el 14/5</t>
  </si>
  <si>
    <t>6 partidos para clasificar a COPAS de ORO - PLATA - BRONCE</t>
  </si>
  <si>
    <t>COPA ORO</t>
  </si>
  <si>
    <t>COPA PLATA</t>
  </si>
  <si>
    <t>COPA BRONCE</t>
  </si>
  <si>
    <t>1ro. ZONA A</t>
  </si>
  <si>
    <t>resto 3ros.</t>
  </si>
  <si>
    <t>resto 5to.</t>
  </si>
  <si>
    <t>1ro. ZONA B</t>
  </si>
  <si>
    <t>6to. ZONA A</t>
  </si>
  <si>
    <t>1ro. ZONA C</t>
  </si>
  <si>
    <t>4to. ZONA A</t>
  </si>
  <si>
    <t>6to. ZONA B</t>
  </si>
  <si>
    <t>2ro. ZONA A</t>
  </si>
  <si>
    <t>4to. ZONA B</t>
  </si>
  <si>
    <t>6to. ZONA C</t>
  </si>
  <si>
    <t>2ro. ZONA B</t>
  </si>
  <si>
    <t>4to. ZONA C</t>
  </si>
  <si>
    <t>7mo. ZONA A</t>
  </si>
  <si>
    <t>2ro. ZONA C</t>
  </si>
  <si>
    <t>mejor 5to.</t>
  </si>
  <si>
    <t>7mo. ZONA B</t>
  </si>
  <si>
    <t>mejor 3ro.</t>
  </si>
  <si>
    <t>segundo mejor 5to.</t>
  </si>
  <si>
    <t>7mo. ZONA C</t>
  </si>
  <si>
    <t>IDA y VUELTA - 14 FECHAS - del dia 28/5 hasta el 10/9</t>
  </si>
  <si>
    <t>12 partidos para cada equipo</t>
  </si>
  <si>
    <t>Semifinales y Finales de cada copa (24/09 y 01/10)</t>
  </si>
  <si>
    <t>FECHA 1</t>
  </si>
  <si>
    <t>FECHA 8</t>
  </si>
  <si>
    <t>ALTA GRACIA RUGBY CLUB</t>
  </si>
  <si>
    <t>CLUB SOCIAL LA RIOJA</t>
  </si>
  <si>
    <t>CARLOS PAZ RUGBY</t>
  </si>
  <si>
    <t>LOS HURONES DE CATAMARCA</t>
  </si>
  <si>
    <t>LOS CUERVOS DE BELL VILLE</t>
  </si>
  <si>
    <t>BAGUALES JESUS MARIA</t>
  </si>
  <si>
    <t>UNIVERSIDAD NACIONAL CBA</t>
  </si>
  <si>
    <t>FECHA 2</t>
  </si>
  <si>
    <t>FECHA 9</t>
  </si>
  <si>
    <t>CHELCOS  RUGBY CLUB LA RIOJA</t>
  </si>
  <si>
    <t>FECHA 3</t>
  </si>
  <si>
    <t>FECHA 10</t>
  </si>
  <si>
    <t>FECHA 4</t>
  </si>
  <si>
    <t>FECHA 11</t>
  </si>
  <si>
    <t>FECHA 5</t>
  </si>
  <si>
    <t>FECHA 12</t>
  </si>
  <si>
    <t>FECHA 6</t>
  </si>
  <si>
    <t>FECHA 13</t>
  </si>
  <si>
    <t>FECHA 7</t>
  </si>
  <si>
    <t>FECHA 14</t>
  </si>
  <si>
    <t>SEMI FINALES</t>
  </si>
  <si>
    <t xml:space="preserve">Primer Clasificado </t>
  </si>
  <si>
    <t>Segundo Clasificado</t>
  </si>
  <si>
    <t>Tercer Clasificado</t>
  </si>
  <si>
    <t>Cuarto Clasificado</t>
  </si>
  <si>
    <t>FINALES</t>
  </si>
  <si>
    <t>Ganador A</t>
  </si>
  <si>
    <t>Ganador B</t>
  </si>
  <si>
    <t>Perdedor A</t>
  </si>
  <si>
    <t>Perdedor B</t>
  </si>
  <si>
    <t>AERO CLUB RIO CUARTO</t>
  </si>
  <si>
    <t>JOCKEY RIO CUARTO</t>
  </si>
  <si>
    <t>TEROS RUGBY CLUB Catamarca</t>
  </si>
  <si>
    <t>CATAMARCA RUGBY</t>
  </si>
  <si>
    <t>ASOC. CIVIL TABORIN</t>
  </si>
  <si>
    <t>CRAR La Rioja</t>
  </si>
  <si>
    <t>SAN FRANCISCO RUGBY</t>
  </si>
  <si>
    <t>AGUILAS Gral. Deheza</t>
  </si>
  <si>
    <t>MANKE La Calera</t>
  </si>
  <si>
    <t>RIO TERCERO RC</t>
  </si>
  <si>
    <t>TOROS BRINKMAN</t>
  </si>
  <si>
    <t>Jockey Club Cba</t>
  </si>
  <si>
    <t>La Tablada</t>
  </si>
  <si>
    <t>Bajo Palermo</t>
  </si>
  <si>
    <t>Tala R.C.</t>
  </si>
  <si>
    <t>Córdoba Athletic</t>
  </si>
  <si>
    <t>Jockey Villa María</t>
  </si>
  <si>
    <t>Uru Cure RC</t>
  </si>
  <si>
    <t xml:space="preserve">Universitario </t>
  </si>
  <si>
    <t>San Martin Villa Maria</t>
  </si>
  <si>
    <t>Cordoba Rugby</t>
  </si>
  <si>
    <t xml:space="preserve">FECHA LIBRE </t>
  </si>
  <si>
    <t>RANQUELES de LABOULAYE</t>
  </si>
  <si>
    <t>RANQUELES (Laboulaye)</t>
  </si>
  <si>
    <t>FITZ SIMON (Embalse)</t>
  </si>
  <si>
    <t>Local</t>
  </si>
  <si>
    <t>Visitante</t>
  </si>
  <si>
    <t>-</t>
  </si>
  <si>
    <t>SUPER 8 "B" - REGION CENTRO - 2022</t>
  </si>
  <si>
    <t>SUPER 8 "A" - REGION CENTRO - 2022</t>
  </si>
  <si>
    <t>Primera División</t>
  </si>
  <si>
    <t>Intermedia</t>
  </si>
  <si>
    <t>Ptos</t>
  </si>
  <si>
    <t>B.dif. Try</t>
  </si>
  <si>
    <t>B.dif. Tantos</t>
  </si>
  <si>
    <t>P.J.</t>
  </si>
  <si>
    <t>P.G.</t>
  </si>
  <si>
    <t>P.E.</t>
  </si>
  <si>
    <t>P.P.</t>
  </si>
  <si>
    <t>T. en C.</t>
  </si>
  <si>
    <t>Try F.</t>
  </si>
  <si>
    <t>Try C.</t>
  </si>
  <si>
    <t>Penales</t>
  </si>
  <si>
    <t>Conv.</t>
  </si>
  <si>
    <t>Am.</t>
  </si>
  <si>
    <t>A.A.</t>
  </si>
  <si>
    <t>Ro.</t>
  </si>
  <si>
    <t>Torneo Regional Super Ocho "A"                 (Primera)</t>
  </si>
  <si>
    <t>Tantos a Favor</t>
  </si>
  <si>
    <t>Dif. de Tantos</t>
  </si>
  <si>
    <t>Torneo Regional Super Ocho "A"                 (Intermedias)</t>
  </si>
  <si>
    <t>Intermedias</t>
  </si>
  <si>
    <t>FITZ SIMON - Embalse</t>
  </si>
  <si>
    <t>CLUB UNION - ONCATIVO</t>
  </si>
  <si>
    <t>LIBRE</t>
  </si>
  <si>
    <t>Fecha Libre</t>
  </si>
  <si>
    <t>FECHA 15</t>
  </si>
  <si>
    <t>FECHA 16</t>
  </si>
  <si>
    <t>FECHA 17</t>
  </si>
  <si>
    <t>FECHA 18</t>
  </si>
  <si>
    <t>Torneo Regional Super Nueve "C"                 (Primera)</t>
  </si>
  <si>
    <t>SUPER 9 "C" - UNION CORDOBESA - 2022</t>
  </si>
  <si>
    <t>Torneo Regional Super Ocho "B"                 (Primera)</t>
  </si>
  <si>
    <t>Torneo Regional Super Ocho "B"                 (Intermedias)</t>
  </si>
  <si>
    <t>Super Nueve C</t>
  </si>
  <si>
    <t>Club UNION - Oncativo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</si>
</sst>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AR CENA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33333"/>
      <name val="Arial"/>
      <family val="2"/>
    </font>
    <font>
      <b/>
      <sz val="9"/>
      <color rgb="FF333333"/>
      <name val="Arial"/>
      <family val="2"/>
    </font>
    <font>
      <sz val="7"/>
      <color rgb="FF333333"/>
      <name val="Arial"/>
      <family val="2"/>
    </font>
    <font>
      <b/>
      <sz val="10"/>
      <color rgb="FF333333"/>
      <name val="Arial"/>
      <family val="2"/>
    </font>
    <font>
      <b/>
      <sz val="7"/>
      <color rgb="FF333333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24" fillId="0" borderId="0"/>
  </cellStyleXfs>
  <cellXfs count="30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7" fillId="0" borderId="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7" xfId="0" applyBorder="1"/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6" borderId="49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8" borderId="53" xfId="0" applyFill="1" applyBorder="1" applyAlignment="1">
      <alignment horizontal="center"/>
    </xf>
    <xf numFmtId="14" fontId="0" fillId="8" borderId="54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6" fillId="2" borderId="51" xfId="0" applyFont="1" applyFill="1" applyBorder="1" applyAlignment="1">
      <alignment horizontal="center"/>
    </xf>
    <xf numFmtId="14" fontId="16" fillId="2" borderId="5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47" xfId="0" applyFont="1" applyFill="1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8" borderId="4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8" borderId="64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14" fontId="16" fillId="2" borderId="0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" fillId="9" borderId="35" xfId="0" applyFont="1" applyFill="1" applyBorder="1" applyAlignment="1">
      <alignment horizontal="right"/>
    </xf>
    <xf numFmtId="0" fontId="1" fillId="9" borderId="3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14" fontId="0" fillId="9" borderId="38" xfId="0" applyNumberFormat="1" applyFill="1" applyBorder="1" applyAlignment="1">
      <alignment horizontal="center"/>
    </xf>
    <xf numFmtId="14" fontId="0" fillId="9" borderId="65" xfId="0" applyNumberForma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right"/>
    </xf>
    <xf numFmtId="0" fontId="1" fillId="13" borderId="36" xfId="0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14" fontId="0" fillId="13" borderId="38" xfId="0" applyNumberFormat="1" applyFill="1" applyBorder="1" applyAlignment="1">
      <alignment horizontal="center"/>
    </xf>
    <xf numFmtId="14" fontId="0" fillId="13" borderId="65" xfId="0" applyNumberFormat="1" applyFill="1" applyBorder="1" applyAlignment="1">
      <alignment horizontal="center"/>
    </xf>
    <xf numFmtId="0" fontId="1" fillId="12" borderId="35" xfId="0" applyFont="1" applyFill="1" applyBorder="1" applyAlignment="1">
      <alignment horizontal="right"/>
    </xf>
    <xf numFmtId="0" fontId="1" fillId="12" borderId="36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14" fontId="0" fillId="12" borderId="38" xfId="0" applyNumberFormat="1" applyFill="1" applyBorder="1" applyAlignment="1">
      <alignment horizontal="center"/>
    </xf>
    <xf numFmtId="14" fontId="0" fillId="12" borderId="65" xfId="0" applyNumberForma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0" fillId="0" borderId="58" xfId="0" applyBorder="1"/>
    <xf numFmtId="0" fontId="22" fillId="4" borderId="57" xfId="0" applyFont="1" applyFill="1" applyBorder="1" applyAlignment="1">
      <alignment horizontal="center" vertical="center"/>
    </xf>
    <xf numFmtId="0" fontId="21" fillId="14" borderId="39" xfId="0" applyFont="1" applyFill="1" applyBorder="1" applyAlignment="1">
      <alignment horizontal="left" vertical="center" indent="1"/>
    </xf>
    <xf numFmtId="0" fontId="21" fillId="14" borderId="41" xfId="0" applyFont="1" applyFill="1" applyBorder="1" applyAlignment="1">
      <alignment horizontal="left" vertical="center" indent="1"/>
    </xf>
    <xf numFmtId="0" fontId="21" fillId="14" borderId="45" xfId="0" applyFont="1" applyFill="1" applyBorder="1" applyAlignment="1">
      <alignment horizontal="left" vertical="center" indent="1"/>
    </xf>
    <xf numFmtId="0" fontId="0" fillId="0" borderId="72" xfId="0" applyBorder="1"/>
    <xf numFmtId="0" fontId="22" fillId="4" borderId="73" xfId="0" applyFont="1" applyFill="1" applyBorder="1" applyAlignment="1">
      <alignment horizontal="center" vertical="center"/>
    </xf>
    <xf numFmtId="0" fontId="21" fillId="14" borderId="40" xfId="0" applyFont="1" applyFill="1" applyBorder="1" applyAlignment="1">
      <alignment horizontal="left" vertical="center" indent="1"/>
    </xf>
    <xf numFmtId="0" fontId="21" fillId="14" borderId="56" xfId="0" applyFont="1" applyFill="1" applyBorder="1" applyAlignment="1">
      <alignment horizontal="left" vertical="center" indent="1"/>
    </xf>
    <xf numFmtId="0" fontId="21" fillId="14" borderId="74" xfId="0" applyFont="1" applyFill="1" applyBorder="1" applyAlignment="1">
      <alignment horizontal="left" vertical="center" indent="1"/>
    </xf>
    <xf numFmtId="0" fontId="0" fillId="0" borderId="60" xfId="0" applyBorder="1"/>
    <xf numFmtId="0" fontId="21" fillId="14" borderId="38" xfId="0" applyFont="1" applyFill="1" applyBorder="1" applyAlignment="1">
      <alignment horizontal="left" vertical="center" indent="1"/>
    </xf>
    <xf numFmtId="0" fontId="21" fillId="14" borderId="46" xfId="0" applyFont="1" applyFill="1" applyBorder="1" applyAlignment="1">
      <alignment horizontal="left" vertical="center" indent="1"/>
    </xf>
    <xf numFmtId="0" fontId="21" fillId="14" borderId="47" xfId="0" applyFont="1" applyFill="1" applyBorder="1" applyAlignment="1">
      <alignment horizontal="left" vertical="center" indent="1"/>
    </xf>
    <xf numFmtId="0" fontId="23" fillId="4" borderId="57" xfId="0" applyFont="1" applyFill="1" applyBorder="1" applyAlignment="1">
      <alignment horizontal="left" vertical="center" indent="1"/>
    </xf>
    <xf numFmtId="0" fontId="23" fillId="4" borderId="73" xfId="0" applyFont="1" applyFill="1" applyBorder="1" applyAlignment="1">
      <alignment horizontal="left" vertical="center" indent="1"/>
    </xf>
    <xf numFmtId="0" fontId="21" fillId="14" borderId="39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horizontal="center" vertical="center"/>
    </xf>
    <xf numFmtId="0" fontId="21" fillId="14" borderId="40" xfId="0" applyFont="1" applyFill="1" applyBorder="1" applyAlignment="1">
      <alignment horizontal="center" vertical="center"/>
    </xf>
    <xf numFmtId="0" fontId="21" fillId="14" borderId="56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46" xfId="0" applyFont="1" applyFill="1" applyBorder="1" applyAlignment="1">
      <alignment horizontal="center" vertical="center"/>
    </xf>
    <xf numFmtId="0" fontId="21" fillId="14" borderId="45" xfId="0" applyFont="1" applyFill="1" applyBorder="1" applyAlignment="1">
      <alignment horizontal="center" vertical="center"/>
    </xf>
    <xf numFmtId="0" fontId="21" fillId="14" borderId="74" xfId="0" applyFont="1" applyFill="1" applyBorder="1" applyAlignment="1">
      <alignment horizontal="center" vertical="center"/>
    </xf>
    <xf numFmtId="0" fontId="21" fillId="14" borderId="47" xfId="0" applyFont="1" applyFill="1" applyBorder="1" applyAlignment="1">
      <alignment horizontal="center" vertical="center"/>
    </xf>
    <xf numFmtId="43" fontId="1" fillId="0" borderId="0" xfId="1" applyFont="1"/>
    <xf numFmtId="0" fontId="1" fillId="0" borderId="0" xfId="0" applyFont="1"/>
    <xf numFmtId="43" fontId="23" fillId="14" borderId="0" xfId="1" applyFont="1" applyFill="1" applyBorder="1" applyAlignment="1">
      <alignment horizontal="center" vertical="center"/>
    </xf>
    <xf numFmtId="0" fontId="25" fillId="0" borderId="0" xfId="2" applyFont="1"/>
    <xf numFmtId="0" fontId="25" fillId="0" borderId="0" xfId="2" applyFont="1" applyAlignment="1">
      <alignment horizontal="center"/>
    </xf>
    <xf numFmtId="0" fontId="25" fillId="0" borderId="0" xfId="2" applyFont="1" applyAlignment="1">
      <alignment horizontal="left"/>
    </xf>
    <xf numFmtId="0" fontId="24" fillId="0" borderId="0" xfId="2" applyFont="1" applyAlignment="1"/>
    <xf numFmtId="0" fontId="25" fillId="16" borderId="75" xfId="2" applyFont="1" applyFill="1" applyBorder="1" applyAlignment="1">
      <alignment horizontal="center"/>
    </xf>
    <xf numFmtId="14" fontId="25" fillId="16" borderId="76" xfId="2" applyNumberFormat="1" applyFont="1" applyFill="1" applyBorder="1" applyAlignment="1">
      <alignment horizontal="center"/>
    </xf>
    <xf numFmtId="0" fontId="26" fillId="17" borderId="77" xfId="2" applyFont="1" applyFill="1" applyBorder="1" applyAlignment="1">
      <alignment horizontal="center"/>
    </xf>
    <xf numFmtId="0" fontId="26" fillId="17" borderId="78" xfId="2" applyFont="1" applyFill="1" applyBorder="1" applyAlignment="1">
      <alignment horizontal="center"/>
    </xf>
    <xf numFmtId="0" fontId="26" fillId="0" borderId="79" xfId="2" applyFont="1" applyBorder="1" applyAlignment="1">
      <alignment horizontal="center"/>
    </xf>
    <xf numFmtId="0" fontId="26" fillId="0" borderId="80" xfId="2" applyFont="1" applyBorder="1" applyAlignment="1">
      <alignment horizontal="center"/>
    </xf>
    <xf numFmtId="0" fontId="26" fillId="17" borderId="79" xfId="2" applyFont="1" applyFill="1" applyBorder="1" applyAlignment="1">
      <alignment horizontal="center"/>
    </xf>
    <xf numFmtId="0" fontId="26" fillId="17" borderId="80" xfId="2" applyFont="1" applyFill="1" applyBorder="1" applyAlignment="1">
      <alignment horizontal="center"/>
    </xf>
    <xf numFmtId="0" fontId="26" fillId="17" borderId="81" xfId="2" applyFont="1" applyFill="1" applyBorder="1" applyAlignment="1">
      <alignment horizontal="center"/>
    </xf>
    <xf numFmtId="0" fontId="26" fillId="17" borderId="82" xfId="2" applyFont="1" applyFill="1" applyBorder="1" applyAlignment="1">
      <alignment horizontal="center"/>
    </xf>
    <xf numFmtId="0" fontId="25" fillId="15" borderId="83" xfId="2" applyFont="1" applyFill="1" applyBorder="1" applyAlignment="1">
      <alignment horizontal="center"/>
    </xf>
    <xf numFmtId="14" fontId="25" fillId="15" borderId="84" xfId="2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5" fillId="16" borderId="85" xfId="2" applyFont="1" applyFill="1" applyBorder="1" applyAlignment="1">
      <alignment horizontal="center"/>
    </xf>
    <xf numFmtId="0" fontId="26" fillId="17" borderId="86" xfId="2" applyFont="1" applyFill="1" applyBorder="1" applyAlignment="1">
      <alignment horizontal="center"/>
    </xf>
    <xf numFmtId="0" fontId="26" fillId="0" borderId="87" xfId="2" applyFont="1" applyBorder="1" applyAlignment="1">
      <alignment horizontal="center"/>
    </xf>
    <xf numFmtId="0" fontId="26" fillId="17" borderId="87" xfId="2" applyFont="1" applyFill="1" applyBorder="1" applyAlignment="1">
      <alignment horizontal="center"/>
    </xf>
    <xf numFmtId="0" fontId="26" fillId="17" borderId="88" xfId="2" applyFont="1" applyFill="1" applyBorder="1" applyAlignment="1">
      <alignment horizontal="center"/>
    </xf>
    <xf numFmtId="0" fontId="25" fillId="15" borderId="34" xfId="2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89" xfId="0" applyBorder="1"/>
    <xf numFmtId="0" fontId="21" fillId="14" borderId="90" xfId="0" applyFont="1" applyFill="1" applyBorder="1" applyAlignment="1">
      <alignment horizontal="left" vertical="center" indent="1"/>
    </xf>
    <xf numFmtId="0" fontId="21" fillId="14" borderId="62" xfId="0" applyFont="1" applyFill="1" applyBorder="1" applyAlignment="1">
      <alignment horizontal="left" vertical="center" indent="1"/>
    </xf>
    <xf numFmtId="0" fontId="21" fillId="14" borderId="91" xfId="0" applyFont="1" applyFill="1" applyBorder="1" applyAlignment="1">
      <alignment horizontal="left" vertical="center" indent="1"/>
    </xf>
    <xf numFmtId="0" fontId="21" fillId="14" borderId="90" xfId="0" applyFont="1" applyFill="1" applyBorder="1" applyAlignment="1">
      <alignment horizontal="center" vertical="center"/>
    </xf>
    <xf numFmtId="0" fontId="21" fillId="14" borderId="62" xfId="0" applyFont="1" applyFill="1" applyBorder="1" applyAlignment="1">
      <alignment horizontal="center" vertical="center"/>
    </xf>
    <xf numFmtId="0" fontId="21" fillId="14" borderId="9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 vertical="center" indent="1"/>
    </xf>
    <xf numFmtId="0" fontId="27" fillId="0" borderId="41" xfId="0" applyFont="1" applyFill="1" applyBorder="1" applyAlignment="1">
      <alignment horizontal="left" vertical="center" indent="1"/>
    </xf>
    <xf numFmtId="0" fontId="22" fillId="11" borderId="57" xfId="0" applyFont="1" applyFill="1" applyBorder="1" applyAlignment="1">
      <alignment horizontal="center" vertical="center"/>
    </xf>
    <xf numFmtId="0" fontId="23" fillId="11" borderId="57" xfId="0" applyFont="1" applyFill="1" applyBorder="1" applyAlignment="1">
      <alignment horizontal="left" vertical="center" indent="1"/>
    </xf>
    <xf numFmtId="0" fontId="23" fillId="11" borderId="73" xfId="0" applyFont="1" applyFill="1" applyBorder="1" applyAlignment="1">
      <alignment horizontal="left" vertical="center" indent="1"/>
    </xf>
    <xf numFmtId="0" fontId="22" fillId="11" borderId="73" xfId="0" applyFont="1" applyFill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/>
    </xf>
    <xf numFmtId="0" fontId="23" fillId="11" borderId="61" xfId="0" applyFont="1" applyFill="1" applyBorder="1" applyAlignment="1">
      <alignment horizontal="left" vertical="center" indent="1"/>
    </xf>
    <xf numFmtId="0" fontId="1" fillId="18" borderId="35" xfId="0" applyFont="1" applyFill="1" applyBorder="1" applyAlignment="1">
      <alignment horizontal="right"/>
    </xf>
    <xf numFmtId="0" fontId="1" fillId="18" borderId="36" xfId="0" applyFont="1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14" fontId="0" fillId="18" borderId="38" xfId="0" applyNumberFormat="1" applyFill="1" applyBorder="1" applyAlignment="1">
      <alignment horizontal="center"/>
    </xf>
    <xf numFmtId="14" fontId="0" fillId="18" borderId="65" xfId="0" applyNumberFormat="1" applyFill="1" applyBorder="1" applyAlignment="1">
      <alignment horizontal="center"/>
    </xf>
    <xf numFmtId="43" fontId="21" fillId="14" borderId="0" xfId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left" vertical="center" indent="1"/>
    </xf>
    <xf numFmtId="0" fontId="23" fillId="2" borderId="73" xfId="0" applyFont="1" applyFill="1" applyBorder="1" applyAlignment="1">
      <alignment horizontal="left" vertical="center" indent="1"/>
    </xf>
    <xf numFmtId="0" fontId="22" fillId="2" borderId="73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left" vertical="center" indent="1"/>
    </xf>
    <xf numFmtId="0" fontId="22" fillId="4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4" fontId="1" fillId="9" borderId="36" xfId="0" applyNumberFormat="1" applyFont="1" applyFill="1" applyBorder="1" applyAlignment="1">
      <alignment horizontal="center"/>
    </xf>
    <xf numFmtId="14" fontId="1" fillId="9" borderId="37" xfId="0" applyNumberFormat="1" applyFont="1" applyFill="1" applyBorder="1" applyAlignment="1">
      <alignment horizontal="center"/>
    </xf>
    <xf numFmtId="14" fontId="1" fillId="13" borderId="36" xfId="0" applyNumberFormat="1" applyFont="1" applyFill="1" applyBorder="1" applyAlignment="1">
      <alignment horizontal="center"/>
    </xf>
    <xf numFmtId="14" fontId="1" fillId="13" borderId="37" xfId="0" applyNumberFormat="1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/>
    </xf>
    <xf numFmtId="0" fontId="17" fillId="9" borderId="34" xfId="0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0" fontId="17" fillId="13" borderId="25" xfId="0" applyFont="1" applyFill="1" applyBorder="1" applyAlignment="1">
      <alignment horizontal="center"/>
    </xf>
    <xf numFmtId="0" fontId="17" fillId="13" borderId="34" xfId="0" applyFont="1" applyFill="1" applyBorder="1" applyAlignment="1">
      <alignment horizontal="center"/>
    </xf>
    <xf numFmtId="0" fontId="17" fillId="13" borderId="26" xfId="0" applyFont="1" applyFill="1" applyBorder="1" applyAlignment="1">
      <alignment horizontal="center"/>
    </xf>
    <xf numFmtId="0" fontId="21" fillId="14" borderId="44" xfId="0" applyFont="1" applyFill="1" applyBorder="1" applyAlignment="1">
      <alignment horizontal="center" vertical="center" wrapText="1"/>
    </xf>
    <xf numFmtId="0" fontId="21" fillId="14" borderId="45" xfId="0" applyFont="1" applyFill="1" applyBorder="1" applyAlignment="1">
      <alignment horizontal="center" vertical="center" wrapText="1"/>
    </xf>
    <xf numFmtId="0" fontId="21" fillId="14" borderId="71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14" borderId="39" xfId="0" applyFont="1" applyFill="1" applyBorder="1" applyAlignment="1">
      <alignment horizontal="center" vertical="center" wrapText="1"/>
    </xf>
    <xf numFmtId="0" fontId="21" fillId="14" borderId="69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 wrapText="1"/>
    </xf>
    <xf numFmtId="0" fontId="21" fillId="14" borderId="41" xfId="0" applyFont="1" applyFill="1" applyBorder="1" applyAlignment="1">
      <alignment horizontal="center" vertical="center" wrapText="1"/>
    </xf>
    <xf numFmtId="0" fontId="21" fillId="14" borderId="70" xfId="0" applyFont="1" applyFill="1" applyBorder="1" applyAlignment="1">
      <alignment horizontal="center" vertical="center" wrapText="1"/>
    </xf>
    <xf numFmtId="0" fontId="19" fillId="14" borderId="35" xfId="0" applyFont="1" applyFill="1" applyBorder="1" applyAlignment="1">
      <alignment horizontal="center" vertical="center" wrapText="1"/>
    </xf>
    <xf numFmtId="0" fontId="19" fillId="14" borderId="58" xfId="0" applyFont="1" applyFill="1" applyBorder="1" applyAlignment="1">
      <alignment horizontal="center" vertical="center" wrapText="1"/>
    </xf>
    <xf numFmtId="0" fontId="19" fillId="14" borderId="67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68" xfId="0" applyFont="1" applyFill="1" applyBorder="1" applyAlignment="1">
      <alignment horizontal="center" vertical="center" wrapText="1"/>
    </xf>
    <xf numFmtId="0" fontId="21" fillId="14" borderId="55" xfId="0" applyFont="1" applyFill="1" applyBorder="1" applyAlignment="1">
      <alignment horizontal="center" vertical="center" wrapText="1"/>
    </xf>
    <xf numFmtId="0" fontId="21" fillId="14" borderId="57" xfId="0" applyFont="1" applyFill="1" applyBorder="1" applyAlignment="1">
      <alignment horizontal="center" vertical="center" wrapText="1"/>
    </xf>
    <xf numFmtId="0" fontId="21" fillId="14" borderId="68" xfId="0" applyFont="1" applyFill="1" applyBorder="1" applyAlignment="1">
      <alignment horizontal="center" vertical="center" wrapText="1"/>
    </xf>
    <xf numFmtId="14" fontId="1" fillId="12" borderId="36" xfId="0" applyNumberFormat="1" applyFont="1" applyFill="1" applyBorder="1" applyAlignment="1">
      <alignment horizontal="center"/>
    </xf>
    <xf numFmtId="14" fontId="1" fillId="12" borderId="37" xfId="0" applyNumberFormat="1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7" fillId="12" borderId="25" xfId="0" applyFont="1" applyFill="1" applyBorder="1" applyAlignment="1">
      <alignment horizontal="center"/>
    </xf>
    <xf numFmtId="0" fontId="17" fillId="12" borderId="34" xfId="0" applyFont="1" applyFill="1" applyBorder="1" applyAlignment="1">
      <alignment horizontal="center"/>
    </xf>
    <xf numFmtId="0" fontId="17" fillId="12" borderId="26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34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 wrapText="1"/>
    </xf>
    <xf numFmtId="0" fontId="15" fillId="18" borderId="26" xfId="0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/>
    </xf>
    <xf numFmtId="0" fontId="17" fillId="18" borderId="34" xfId="0" applyFont="1" applyFill="1" applyBorder="1" applyAlignment="1">
      <alignment horizontal="center"/>
    </xf>
    <xf numFmtId="0" fontId="17" fillId="18" borderId="26" xfId="0" applyFont="1" applyFill="1" applyBorder="1" applyAlignment="1">
      <alignment horizontal="center"/>
    </xf>
    <xf numFmtId="14" fontId="1" fillId="18" borderId="36" xfId="0" applyNumberFormat="1" applyFont="1" applyFill="1" applyBorder="1" applyAlignment="1">
      <alignment horizontal="center"/>
    </xf>
    <xf numFmtId="14" fontId="1" fillId="18" borderId="3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565150</xdr:colOff>
      <xdr:row>119</xdr:row>
      <xdr:rowOff>95251</xdr:rowOff>
    </xdr:from>
    <xdr:to>
      <xdr:col>3</xdr:col>
      <xdr:colOff>1752600</xdr:colOff>
      <xdr:row>128</xdr:row>
      <xdr:rowOff>101645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99532C-3669-CA45-BC87-2E80B0363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2533651"/>
          <a:ext cx="3416300" cy="1663744"/>
        </a:xfrm>
        <a:prstGeom prst="rect">
          <a:avLst/>
        </a:prstGeom>
      </xdr:spPr>
    </xdr:pic>
    <xdr:clientData/>
  </xdr:twoCellAnchor>
  <xdr:oneCellAnchor>
    <xdr:from>
      <xdr:col>7</xdr:col>
      <xdr:colOff>676240</xdr:colOff>
      <xdr:row>120</xdr:row>
      <xdr:rowOff>31750</xdr:rowOff>
    </xdr:from>
    <xdr:ext cx="3184560" cy="1550886"/>
    <xdr:pic>
      <xdr:nvPicPr>
        <xdr:cNvPr id="4" name="Imagen 3">
          <a:extLst>
            <a:ext uri="{FF2B5EF4-FFF2-40B4-BE49-F238E27FC236}">
              <a16:creationId xmlns:a16="http://schemas.microsoft.com/office/drawing/2014/main" id="{3399532C-3669-CA45-BC87-2E80B0363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590" y="2654300"/>
          <a:ext cx="3184560" cy="15508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117</xdr:row>
      <xdr:rowOff>50801</xdr:rowOff>
    </xdr:from>
    <xdr:to>
      <xdr:col>3</xdr:col>
      <xdr:colOff>1295400</xdr:colOff>
      <xdr:row>125</xdr:row>
      <xdr:rowOff>112332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103D65-2E48-684E-96D9-8C4669473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50" y="2508251"/>
          <a:ext cx="3028950" cy="1534731"/>
        </a:xfrm>
        <a:prstGeom prst="rect">
          <a:avLst/>
        </a:prstGeom>
      </xdr:spPr>
    </xdr:pic>
    <xdr:clientData/>
  </xdr:twoCellAnchor>
  <xdr:oneCellAnchor>
    <xdr:from>
      <xdr:col>6</xdr:col>
      <xdr:colOff>704850</xdr:colOff>
      <xdr:row>117</xdr:row>
      <xdr:rowOff>69851</xdr:rowOff>
    </xdr:from>
    <xdr:ext cx="2895600" cy="1507225"/>
    <xdr:pic>
      <xdr:nvPicPr>
        <xdr:cNvPr id="5" name="Imagen 4">
          <a:extLst>
            <a:ext uri="{FF2B5EF4-FFF2-40B4-BE49-F238E27FC236}">
              <a16:creationId xmlns:a16="http://schemas.microsoft.com/office/drawing/2014/main" id="{2F103D65-2E48-684E-96D9-8C4669473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2393951"/>
          <a:ext cx="2895600" cy="1507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0"/>
  <sheetViews>
    <sheetView tabSelected="1" workbookViewId="0">
      <selection activeCell="G120" sqref="G120"/>
    </sheetView>
  </sheetViews>
  <sheetFormatPr baseColWidth="10" defaultRowHeight="14.5" outlineLevelRow="1"/>
  <cols>
    <col min="1" max="1" width="4.453125" customWidth="1"/>
    <col min="2" max="2" width="27.36328125" bestFit="1" customWidth="1"/>
    <col min="3" max="3" width="4.54296875" customWidth="1"/>
    <col min="4" max="4" width="27.36328125" bestFit="1" customWidth="1"/>
    <col min="5" max="5" width="4.6328125" customWidth="1"/>
    <col min="6" max="6" width="4.6328125" style="145" customWidth="1"/>
    <col min="7" max="7" width="5.26953125" customWidth="1"/>
    <col min="8" max="8" width="27.36328125" bestFit="1" customWidth="1"/>
    <col min="9" max="9" width="4.54296875" customWidth="1"/>
    <col min="10" max="10" width="27.36328125" bestFit="1" customWidth="1"/>
    <col min="11" max="11" width="4.6328125" customWidth="1"/>
    <col min="12" max="12" width="4.54296875" customWidth="1"/>
  </cols>
  <sheetData>
    <row r="1" spans="2:11" ht="15" thickBot="1">
      <c r="B1" s="79"/>
      <c r="C1" s="79"/>
      <c r="D1" s="79"/>
      <c r="E1" s="79"/>
      <c r="F1" s="147"/>
      <c r="H1" s="79"/>
      <c r="I1" s="79"/>
      <c r="J1" s="79"/>
      <c r="K1" s="79"/>
    </row>
    <row r="2" spans="2:11" ht="24.5" customHeight="1" thickBot="1">
      <c r="B2" s="247" t="s">
        <v>162</v>
      </c>
      <c r="C2" s="248"/>
      <c r="D2" s="248"/>
      <c r="E2" s="249"/>
      <c r="F2" s="148"/>
      <c r="H2" s="247" t="s">
        <v>162</v>
      </c>
      <c r="I2" s="248"/>
      <c r="J2" s="248"/>
      <c r="K2" s="249"/>
    </row>
    <row r="3" spans="2:11" ht="21.5" thickBot="1">
      <c r="B3" s="253" t="s">
        <v>163</v>
      </c>
      <c r="C3" s="254"/>
      <c r="D3" s="254"/>
      <c r="E3" s="255"/>
      <c r="F3" s="149"/>
      <c r="H3" s="250" t="s">
        <v>184</v>
      </c>
      <c r="I3" s="251"/>
      <c r="J3" s="251"/>
      <c r="K3" s="252"/>
    </row>
    <row r="4" spans="2:11">
      <c r="B4" s="79"/>
      <c r="C4" s="79"/>
      <c r="D4" s="79"/>
      <c r="E4" s="79"/>
      <c r="F4" s="147"/>
      <c r="H4" s="79"/>
      <c r="I4" s="79"/>
      <c r="J4" s="79"/>
      <c r="K4" s="79"/>
    </row>
    <row r="5" spans="2:11" hidden="1" outlineLevel="1">
      <c r="B5" s="115" t="s">
        <v>101</v>
      </c>
      <c r="C5" s="116"/>
      <c r="D5" s="243">
        <v>44646</v>
      </c>
      <c r="E5" s="244"/>
      <c r="F5" s="150"/>
      <c r="H5" s="133" t="s">
        <v>101</v>
      </c>
      <c r="I5" s="134"/>
      <c r="J5" s="245">
        <v>44646</v>
      </c>
      <c r="K5" s="246"/>
    </row>
    <row r="6" spans="2:11" ht="15" hidden="1" outlineLevel="1" thickBot="1">
      <c r="B6" s="117" t="s">
        <v>158</v>
      </c>
      <c r="C6" s="118"/>
      <c r="D6" s="119" t="s">
        <v>159</v>
      </c>
      <c r="E6" s="120"/>
      <c r="F6" s="151"/>
      <c r="H6" s="135" t="s">
        <v>158</v>
      </c>
      <c r="I6" s="136"/>
      <c r="J6" s="137" t="s">
        <v>159</v>
      </c>
      <c r="K6" s="138"/>
    </row>
    <row r="7" spans="2:11" hidden="1" outlineLevel="1">
      <c r="B7" s="121" t="s">
        <v>112</v>
      </c>
      <c r="C7" s="122" t="s">
        <v>160</v>
      </c>
      <c r="D7" s="123" t="s">
        <v>109</v>
      </c>
      <c r="E7" s="124" t="s">
        <v>160</v>
      </c>
      <c r="F7" s="146"/>
      <c r="H7" s="121" t="s">
        <v>112</v>
      </c>
      <c r="I7" s="122" t="s">
        <v>160</v>
      </c>
      <c r="J7" s="123" t="s">
        <v>109</v>
      </c>
      <c r="K7" s="124" t="s">
        <v>160</v>
      </c>
    </row>
    <row r="8" spans="2:11" hidden="1" outlineLevel="1">
      <c r="B8" s="125" t="s">
        <v>103</v>
      </c>
      <c r="C8" s="126">
        <v>19</v>
      </c>
      <c r="D8" s="127" t="s">
        <v>108</v>
      </c>
      <c r="E8" s="128">
        <v>26</v>
      </c>
      <c r="F8" s="146"/>
      <c r="H8" s="125" t="s">
        <v>103</v>
      </c>
      <c r="I8" s="126" t="s">
        <v>160</v>
      </c>
      <c r="J8" s="127" t="s">
        <v>108</v>
      </c>
      <c r="K8" s="128" t="s">
        <v>160</v>
      </c>
    </row>
    <row r="9" spans="2:11" hidden="1" outlineLevel="1">
      <c r="B9" s="125" t="s">
        <v>104</v>
      </c>
      <c r="C9" s="126">
        <v>22</v>
      </c>
      <c r="D9" s="127" t="s">
        <v>107</v>
      </c>
      <c r="E9" s="128">
        <v>19</v>
      </c>
      <c r="F9" s="146"/>
      <c r="H9" s="125" t="s">
        <v>104</v>
      </c>
      <c r="I9" s="126">
        <v>56</v>
      </c>
      <c r="J9" s="127" t="s">
        <v>107</v>
      </c>
      <c r="K9" s="128">
        <v>5</v>
      </c>
    </row>
    <row r="10" spans="2:11" ht="15" hidden="1" outlineLevel="1" thickBot="1">
      <c r="B10" s="129" t="s">
        <v>105</v>
      </c>
      <c r="C10" s="130">
        <v>41</v>
      </c>
      <c r="D10" s="131" t="s">
        <v>106</v>
      </c>
      <c r="E10" s="132">
        <v>36</v>
      </c>
      <c r="F10" s="146"/>
      <c r="H10" s="129" t="s">
        <v>105</v>
      </c>
      <c r="I10" s="130">
        <v>61</v>
      </c>
      <c r="J10" s="131" t="s">
        <v>106</v>
      </c>
      <c r="K10" s="132">
        <v>12</v>
      </c>
    </row>
    <row r="11" spans="2:11" hidden="1" outlineLevel="1">
      <c r="B11" s="79"/>
      <c r="C11" s="79"/>
      <c r="D11" s="79"/>
      <c r="E11" s="79"/>
      <c r="F11" s="147"/>
      <c r="H11" s="79"/>
      <c r="I11" s="79"/>
      <c r="J11" s="79"/>
      <c r="K11" s="79"/>
    </row>
    <row r="12" spans="2:11" ht="14.5" hidden="1" customHeight="1" outlineLevel="1" thickBot="1">
      <c r="B12" s="79"/>
      <c r="C12" s="79"/>
      <c r="D12" s="79"/>
      <c r="E12" s="79"/>
      <c r="F12" s="147"/>
      <c r="H12" s="79"/>
      <c r="I12" s="79"/>
      <c r="J12" s="79"/>
      <c r="K12" s="79"/>
    </row>
    <row r="13" spans="2:11" hidden="1" outlineLevel="1">
      <c r="B13" s="115" t="s">
        <v>110</v>
      </c>
      <c r="C13" s="116"/>
      <c r="D13" s="243">
        <v>44653</v>
      </c>
      <c r="E13" s="244"/>
      <c r="F13" s="150"/>
      <c r="H13" s="133" t="s">
        <v>110</v>
      </c>
      <c r="I13" s="134"/>
      <c r="J13" s="245">
        <v>44653</v>
      </c>
      <c r="K13" s="246"/>
    </row>
    <row r="14" spans="2:11" ht="15" hidden="1" outlineLevel="1" thickBot="1">
      <c r="B14" s="117" t="s">
        <v>158</v>
      </c>
      <c r="C14" s="118"/>
      <c r="D14" s="119" t="s">
        <v>159</v>
      </c>
      <c r="E14" s="120"/>
      <c r="F14" s="151"/>
      <c r="H14" s="135" t="s">
        <v>158</v>
      </c>
      <c r="I14" s="136"/>
      <c r="J14" s="137" t="s">
        <v>159</v>
      </c>
      <c r="K14" s="138"/>
    </row>
    <row r="15" spans="2:11" hidden="1" outlineLevel="1">
      <c r="B15" s="121" t="s">
        <v>105</v>
      </c>
      <c r="C15" s="122">
        <v>40</v>
      </c>
      <c r="D15" s="123" t="s">
        <v>112</v>
      </c>
      <c r="E15" s="124">
        <v>24</v>
      </c>
      <c r="F15" s="146"/>
      <c r="H15" s="121" t="s">
        <v>105</v>
      </c>
      <c r="I15" s="122">
        <v>37</v>
      </c>
      <c r="J15" s="123" t="s">
        <v>112</v>
      </c>
      <c r="K15" s="124">
        <v>7</v>
      </c>
    </row>
    <row r="16" spans="2:11" hidden="1" outlineLevel="1">
      <c r="B16" s="125" t="s">
        <v>106</v>
      </c>
      <c r="C16" s="126">
        <v>39</v>
      </c>
      <c r="D16" s="127" t="s">
        <v>104</v>
      </c>
      <c r="E16" s="128">
        <v>14</v>
      </c>
      <c r="F16" s="146"/>
      <c r="H16" s="125" t="s">
        <v>106</v>
      </c>
      <c r="I16" s="126">
        <v>7</v>
      </c>
      <c r="J16" s="127" t="s">
        <v>104</v>
      </c>
      <c r="K16" s="128">
        <v>31</v>
      </c>
    </row>
    <row r="17" spans="2:11" hidden="1" outlineLevel="1">
      <c r="B17" s="125" t="s">
        <v>107</v>
      </c>
      <c r="C17" s="126">
        <v>29</v>
      </c>
      <c r="D17" s="127" t="s">
        <v>103</v>
      </c>
      <c r="E17" s="128">
        <v>18</v>
      </c>
      <c r="F17" s="146"/>
      <c r="H17" s="125" t="s">
        <v>107</v>
      </c>
      <c r="I17" s="126">
        <v>7</v>
      </c>
      <c r="J17" s="127" t="s">
        <v>103</v>
      </c>
      <c r="K17" s="128">
        <v>44</v>
      </c>
    </row>
    <row r="18" spans="2:11" ht="15" hidden="1" outlineLevel="1" thickBot="1">
      <c r="B18" s="129" t="s">
        <v>108</v>
      </c>
      <c r="C18" s="130">
        <v>13</v>
      </c>
      <c r="D18" s="131" t="s">
        <v>109</v>
      </c>
      <c r="E18" s="132">
        <v>13</v>
      </c>
      <c r="F18" s="146"/>
      <c r="H18" s="129" t="s">
        <v>108</v>
      </c>
      <c r="I18" s="130">
        <v>14</v>
      </c>
      <c r="J18" s="131" t="s">
        <v>109</v>
      </c>
      <c r="K18" s="132">
        <v>28</v>
      </c>
    </row>
    <row r="19" spans="2:11" ht="14.5" hidden="1" customHeight="1" outlineLevel="1" thickBot="1">
      <c r="B19" s="79"/>
      <c r="C19" s="79"/>
      <c r="D19" s="79"/>
      <c r="E19" s="79"/>
      <c r="F19" s="147"/>
      <c r="H19" s="79"/>
      <c r="I19" s="79"/>
      <c r="J19" s="79"/>
      <c r="K19" s="79"/>
    </row>
    <row r="20" spans="2:11" ht="14.5" hidden="1" customHeight="1" outlineLevel="1">
      <c r="B20" s="115" t="s">
        <v>113</v>
      </c>
      <c r="C20" s="116"/>
      <c r="D20" s="243">
        <v>44660</v>
      </c>
      <c r="E20" s="244"/>
      <c r="F20" s="151"/>
      <c r="H20" s="133" t="s">
        <v>113</v>
      </c>
      <c r="I20" s="134"/>
      <c r="J20" s="245">
        <v>44660</v>
      </c>
      <c r="K20" s="246"/>
    </row>
    <row r="21" spans="2:11" ht="14.5" hidden="1" customHeight="1" outlineLevel="1" thickBot="1">
      <c r="B21" s="117" t="s">
        <v>158</v>
      </c>
      <c r="C21" s="118"/>
      <c r="D21" s="119" t="s">
        <v>159</v>
      </c>
      <c r="E21" s="120"/>
      <c r="F21" s="151"/>
      <c r="H21" s="135" t="s">
        <v>158</v>
      </c>
      <c r="I21" s="136"/>
      <c r="J21" s="137" t="s">
        <v>159</v>
      </c>
      <c r="K21" s="138"/>
    </row>
    <row r="22" spans="2:11" ht="14.5" hidden="1" customHeight="1" outlineLevel="1">
      <c r="B22" s="121" t="s">
        <v>112</v>
      </c>
      <c r="C22" s="122">
        <v>20</v>
      </c>
      <c r="D22" s="123" t="s">
        <v>108</v>
      </c>
      <c r="E22" s="124">
        <v>27</v>
      </c>
      <c r="F22" s="15"/>
      <c r="H22" s="121" t="s">
        <v>112</v>
      </c>
      <c r="I22" s="122">
        <v>26</v>
      </c>
      <c r="J22" s="123" t="s">
        <v>108</v>
      </c>
      <c r="K22" s="124">
        <v>0</v>
      </c>
    </row>
    <row r="23" spans="2:11" ht="14.5" hidden="1" customHeight="1" outlineLevel="1">
      <c r="B23" s="125" t="s">
        <v>109</v>
      </c>
      <c r="C23" s="126">
        <v>23</v>
      </c>
      <c r="D23" s="127" t="s">
        <v>107</v>
      </c>
      <c r="E23" s="128">
        <v>18</v>
      </c>
      <c r="F23" s="15"/>
      <c r="H23" s="125" t="s">
        <v>109</v>
      </c>
      <c r="I23" s="126">
        <v>22</v>
      </c>
      <c r="J23" s="127" t="s">
        <v>107</v>
      </c>
      <c r="K23" s="128">
        <v>5</v>
      </c>
    </row>
    <row r="24" spans="2:11" ht="14.5" hidden="1" customHeight="1" outlineLevel="1">
      <c r="B24" s="125" t="s">
        <v>103</v>
      </c>
      <c r="C24" s="126">
        <v>15</v>
      </c>
      <c r="D24" s="127" t="s">
        <v>106</v>
      </c>
      <c r="E24" s="128">
        <v>22</v>
      </c>
      <c r="F24" s="15"/>
      <c r="H24" s="125" t="s">
        <v>103</v>
      </c>
      <c r="I24" s="126">
        <v>5</v>
      </c>
      <c r="J24" s="127" t="s">
        <v>106</v>
      </c>
      <c r="K24" s="128">
        <v>25</v>
      </c>
    </row>
    <row r="25" spans="2:11" ht="15" hidden="1" customHeight="1" outlineLevel="1" thickBot="1">
      <c r="B25" s="129" t="s">
        <v>104</v>
      </c>
      <c r="C25" s="130">
        <v>18</v>
      </c>
      <c r="D25" s="131" t="s">
        <v>105</v>
      </c>
      <c r="E25" s="132">
        <v>24</v>
      </c>
      <c r="F25" s="15"/>
      <c r="H25" s="129" t="s">
        <v>104</v>
      </c>
      <c r="I25" s="130">
        <v>9</v>
      </c>
      <c r="J25" s="131" t="s">
        <v>105</v>
      </c>
      <c r="K25" s="132">
        <v>35</v>
      </c>
    </row>
    <row r="26" spans="2:11" ht="14.5" hidden="1" customHeight="1" outlineLevel="1" thickBot="1">
      <c r="B26" s="79"/>
      <c r="C26" s="79"/>
      <c r="D26" s="79"/>
      <c r="E26" s="79"/>
      <c r="F26" s="147"/>
      <c r="H26" s="79"/>
      <c r="I26" s="79"/>
      <c r="J26" s="79"/>
      <c r="K26" s="79"/>
    </row>
    <row r="27" spans="2:11" ht="14.5" hidden="1" customHeight="1" outlineLevel="1">
      <c r="B27" s="115" t="s">
        <v>115</v>
      </c>
      <c r="C27" s="116"/>
      <c r="D27" s="243">
        <v>44674</v>
      </c>
      <c r="E27" s="244"/>
      <c r="F27" s="151"/>
      <c r="H27" s="133" t="s">
        <v>115</v>
      </c>
      <c r="I27" s="134"/>
      <c r="J27" s="245">
        <v>44674</v>
      </c>
      <c r="K27" s="246"/>
    </row>
    <row r="28" spans="2:11" ht="14.5" hidden="1" customHeight="1" outlineLevel="1" thickBot="1">
      <c r="B28" s="117" t="s">
        <v>158</v>
      </c>
      <c r="C28" s="118"/>
      <c r="D28" s="119" t="s">
        <v>159</v>
      </c>
      <c r="E28" s="120"/>
      <c r="F28" s="151"/>
      <c r="H28" s="117" t="s">
        <v>158</v>
      </c>
      <c r="I28" s="118"/>
      <c r="J28" s="119" t="s">
        <v>159</v>
      </c>
      <c r="K28" s="120"/>
    </row>
    <row r="29" spans="2:11" ht="14.5" hidden="1" customHeight="1" outlineLevel="1">
      <c r="B29" s="121" t="s">
        <v>104</v>
      </c>
      <c r="C29" s="122">
        <v>32</v>
      </c>
      <c r="D29" s="123" t="s">
        <v>112</v>
      </c>
      <c r="E29" s="124">
        <v>31</v>
      </c>
      <c r="F29" s="15"/>
      <c r="H29" s="121" t="s">
        <v>104</v>
      </c>
      <c r="I29" s="122">
        <v>25</v>
      </c>
      <c r="J29" s="123" t="s">
        <v>112</v>
      </c>
      <c r="K29" s="124">
        <v>0</v>
      </c>
    </row>
    <row r="30" spans="2:11" ht="14.5" hidden="1" customHeight="1" outlineLevel="1">
      <c r="B30" s="125" t="s">
        <v>105</v>
      </c>
      <c r="C30" s="126">
        <v>44</v>
      </c>
      <c r="D30" s="127" t="s">
        <v>103</v>
      </c>
      <c r="E30" s="128">
        <v>7</v>
      </c>
      <c r="F30" s="15"/>
      <c r="H30" s="125" t="s">
        <v>105</v>
      </c>
      <c r="I30" s="126">
        <v>8</v>
      </c>
      <c r="J30" s="127" t="s">
        <v>103</v>
      </c>
      <c r="K30" s="128">
        <v>12</v>
      </c>
    </row>
    <row r="31" spans="2:11" ht="14.5" hidden="1" customHeight="1" outlineLevel="1">
      <c r="B31" s="125" t="s">
        <v>106</v>
      </c>
      <c r="C31" s="126">
        <v>21</v>
      </c>
      <c r="D31" s="127" t="s">
        <v>109</v>
      </c>
      <c r="E31" s="128">
        <v>7</v>
      </c>
      <c r="F31" s="15"/>
      <c r="H31" s="125" t="s">
        <v>106</v>
      </c>
      <c r="I31" s="126">
        <v>12</v>
      </c>
      <c r="J31" s="127" t="s">
        <v>109</v>
      </c>
      <c r="K31" s="128">
        <v>20</v>
      </c>
    </row>
    <row r="32" spans="2:11" ht="15" hidden="1" customHeight="1" outlineLevel="1" thickBot="1">
      <c r="B32" s="129" t="s">
        <v>107</v>
      </c>
      <c r="C32" s="130">
        <v>6</v>
      </c>
      <c r="D32" s="131" t="s">
        <v>108</v>
      </c>
      <c r="E32" s="132">
        <v>15</v>
      </c>
      <c r="F32" s="15"/>
      <c r="H32" s="129" t="s">
        <v>107</v>
      </c>
      <c r="I32" s="130">
        <v>21</v>
      </c>
      <c r="J32" s="131" t="s">
        <v>108</v>
      </c>
      <c r="K32" s="132">
        <v>0</v>
      </c>
    </row>
    <row r="33" spans="2:11" ht="14.5" hidden="1" customHeight="1" outlineLevel="1">
      <c r="B33" s="79"/>
      <c r="C33" s="79"/>
      <c r="D33" s="79"/>
      <c r="E33" s="79"/>
      <c r="F33" s="147"/>
      <c r="H33" s="79"/>
      <c r="I33" s="79"/>
      <c r="J33" s="79"/>
      <c r="K33" s="79"/>
    </row>
    <row r="34" spans="2:11" ht="14.5" customHeight="1" collapsed="1" thickBot="1">
      <c r="B34" s="79"/>
      <c r="C34" s="79"/>
      <c r="D34" s="79"/>
      <c r="E34" s="79"/>
      <c r="F34" s="147"/>
      <c r="H34" s="79"/>
      <c r="I34" s="79"/>
      <c r="J34" s="79"/>
      <c r="K34" s="79"/>
    </row>
    <row r="35" spans="2:11" ht="14.5" customHeight="1">
      <c r="B35" s="115" t="s">
        <v>117</v>
      </c>
      <c r="C35" s="116"/>
      <c r="D35" s="243">
        <v>44681</v>
      </c>
      <c r="E35" s="244"/>
      <c r="F35" s="151"/>
      <c r="H35" s="133" t="s">
        <v>117</v>
      </c>
      <c r="I35" s="134"/>
      <c r="J35" s="245">
        <v>44681</v>
      </c>
      <c r="K35" s="246"/>
    </row>
    <row r="36" spans="2:11" ht="14.5" customHeight="1" thickBot="1">
      <c r="B36" s="117" t="s">
        <v>158</v>
      </c>
      <c r="C36" s="118"/>
      <c r="D36" s="119" t="s">
        <v>159</v>
      </c>
      <c r="E36" s="120"/>
      <c r="F36" s="151"/>
      <c r="H36" s="117" t="s">
        <v>158</v>
      </c>
      <c r="I36" s="118"/>
      <c r="J36" s="119" t="s">
        <v>159</v>
      </c>
      <c r="K36" s="120"/>
    </row>
    <row r="37" spans="2:11" ht="14.5" customHeight="1">
      <c r="B37" s="121" t="s">
        <v>112</v>
      </c>
      <c r="C37" s="122">
        <v>24</v>
      </c>
      <c r="D37" s="123" t="s">
        <v>107</v>
      </c>
      <c r="E37" s="124">
        <v>5</v>
      </c>
      <c r="F37" s="15"/>
      <c r="H37" s="121" t="s">
        <v>112</v>
      </c>
      <c r="I37" s="122">
        <v>19</v>
      </c>
      <c r="J37" s="123" t="s">
        <v>107</v>
      </c>
      <c r="K37" s="124">
        <v>12</v>
      </c>
    </row>
    <row r="38" spans="2:11" ht="14.5" customHeight="1">
      <c r="B38" s="125" t="s">
        <v>108</v>
      </c>
      <c r="C38" s="126">
        <v>13</v>
      </c>
      <c r="D38" s="127" t="s">
        <v>106</v>
      </c>
      <c r="E38" s="128">
        <v>8</v>
      </c>
      <c r="F38" s="15"/>
      <c r="H38" s="125" t="s">
        <v>108</v>
      </c>
      <c r="I38" s="126">
        <v>42</v>
      </c>
      <c r="J38" s="127" t="s">
        <v>106</v>
      </c>
      <c r="K38" s="128">
        <v>22</v>
      </c>
    </row>
    <row r="39" spans="2:11" ht="14.5" customHeight="1">
      <c r="B39" s="125" t="s">
        <v>109</v>
      </c>
      <c r="C39" s="126">
        <v>33</v>
      </c>
      <c r="D39" s="127" t="s">
        <v>105</v>
      </c>
      <c r="E39" s="128">
        <v>32</v>
      </c>
      <c r="F39" s="15"/>
      <c r="H39" s="125" t="s">
        <v>109</v>
      </c>
      <c r="I39" s="126">
        <v>14</v>
      </c>
      <c r="J39" s="127" t="s">
        <v>105</v>
      </c>
      <c r="K39" s="128">
        <v>22</v>
      </c>
    </row>
    <row r="40" spans="2:11" ht="15" customHeight="1" thickBot="1">
      <c r="B40" s="129" t="s">
        <v>103</v>
      </c>
      <c r="C40" s="130">
        <v>21</v>
      </c>
      <c r="D40" s="131" t="s">
        <v>104</v>
      </c>
      <c r="E40" s="132">
        <v>14</v>
      </c>
      <c r="F40" s="15"/>
      <c r="H40" s="129" t="s">
        <v>103</v>
      </c>
      <c r="I40" s="130">
        <v>24</v>
      </c>
      <c r="J40" s="131" t="s">
        <v>104</v>
      </c>
      <c r="K40" s="132">
        <v>24</v>
      </c>
    </row>
    <row r="41" spans="2:11" ht="14.5" customHeight="1">
      <c r="B41" s="79"/>
      <c r="C41" s="79"/>
      <c r="D41" s="79"/>
      <c r="E41" s="79"/>
      <c r="F41" s="147"/>
      <c r="H41" s="79"/>
      <c r="I41" s="79"/>
      <c r="J41" s="79"/>
      <c r="K41" s="79"/>
    </row>
    <row r="42" spans="2:11" ht="14.5" hidden="1" customHeight="1" outlineLevel="1" thickBot="1">
      <c r="B42" s="79"/>
      <c r="C42" s="79"/>
      <c r="D42" s="79"/>
      <c r="E42" s="79"/>
      <c r="F42" s="147"/>
      <c r="H42" s="79"/>
      <c r="I42" s="79"/>
      <c r="J42" s="79"/>
      <c r="K42" s="79"/>
    </row>
    <row r="43" spans="2:11" ht="14.5" hidden="1" customHeight="1" outlineLevel="1" thickBot="1">
      <c r="B43" s="80" t="s">
        <v>119</v>
      </c>
      <c r="C43" s="100"/>
      <c r="D43" s="81">
        <v>44688</v>
      </c>
      <c r="E43" s="106"/>
      <c r="F43" s="151"/>
      <c r="H43" s="80" t="s">
        <v>119</v>
      </c>
      <c r="I43" s="100"/>
      <c r="J43" s="81">
        <v>44688</v>
      </c>
      <c r="K43" s="106"/>
    </row>
    <row r="44" spans="2:11" ht="14.5" hidden="1" customHeight="1" outlineLevel="1" thickBot="1">
      <c r="B44" s="80"/>
      <c r="C44" s="100"/>
      <c r="D44" s="81"/>
      <c r="E44" s="106"/>
      <c r="F44" s="151"/>
      <c r="H44" s="80"/>
      <c r="I44" s="100"/>
      <c r="J44" s="81"/>
      <c r="K44" s="106"/>
    </row>
    <row r="45" spans="2:11" ht="14.5" hidden="1" customHeight="1" outlineLevel="1">
      <c r="B45" s="93" t="s">
        <v>103</v>
      </c>
      <c r="C45" s="101"/>
      <c r="D45" s="94" t="s">
        <v>112</v>
      </c>
      <c r="E45" s="107"/>
      <c r="F45" s="15"/>
      <c r="H45" s="93" t="s">
        <v>103</v>
      </c>
      <c r="I45" s="101"/>
      <c r="J45" s="94" t="s">
        <v>112</v>
      </c>
      <c r="K45" s="107"/>
    </row>
    <row r="46" spans="2:11" ht="14.5" hidden="1" customHeight="1" outlineLevel="1">
      <c r="B46" s="95" t="s">
        <v>104</v>
      </c>
      <c r="C46" s="102"/>
      <c r="D46" s="96" t="s">
        <v>109</v>
      </c>
      <c r="E46" s="108"/>
      <c r="F46" s="15"/>
      <c r="H46" s="95" t="s">
        <v>104</v>
      </c>
      <c r="I46" s="102"/>
      <c r="J46" s="96" t="s">
        <v>109</v>
      </c>
      <c r="K46" s="108"/>
    </row>
    <row r="47" spans="2:11" ht="14.5" hidden="1" customHeight="1" outlineLevel="1">
      <c r="B47" s="42" t="s">
        <v>105</v>
      </c>
      <c r="C47" s="103"/>
      <c r="D47" s="97" t="s">
        <v>108</v>
      </c>
      <c r="E47" s="45"/>
      <c r="F47" s="15"/>
      <c r="H47" s="42" t="s">
        <v>105</v>
      </c>
      <c r="I47" s="103"/>
      <c r="J47" s="97" t="s">
        <v>108</v>
      </c>
      <c r="K47" s="45"/>
    </row>
    <row r="48" spans="2:11" ht="15" hidden="1" customHeight="1" outlineLevel="1" thickBot="1">
      <c r="B48" s="98" t="s">
        <v>106</v>
      </c>
      <c r="C48" s="104"/>
      <c r="D48" s="99" t="s">
        <v>107</v>
      </c>
      <c r="E48" s="109"/>
      <c r="F48" s="15"/>
      <c r="H48" s="98" t="s">
        <v>106</v>
      </c>
      <c r="I48" s="104"/>
      <c r="J48" s="99" t="s">
        <v>107</v>
      </c>
      <c r="K48" s="109"/>
    </row>
    <row r="49" spans="2:11" ht="14.5" hidden="1" customHeight="1" outlineLevel="1" thickBot="1">
      <c r="B49" s="79"/>
      <c r="C49" s="79"/>
      <c r="D49" s="79"/>
      <c r="E49" s="79"/>
      <c r="F49" s="147"/>
      <c r="H49" s="79"/>
      <c r="I49" s="79"/>
      <c r="J49" s="79"/>
      <c r="K49" s="79"/>
    </row>
    <row r="50" spans="2:11" ht="15" hidden="1" customHeight="1" outlineLevel="1" thickBot="1">
      <c r="B50" s="91" t="s">
        <v>154</v>
      </c>
      <c r="C50" s="105"/>
      <c r="D50" s="92">
        <v>44695</v>
      </c>
      <c r="E50" s="110"/>
      <c r="F50" s="152"/>
      <c r="H50" s="91" t="s">
        <v>154</v>
      </c>
      <c r="I50" s="105"/>
      <c r="J50" s="92">
        <v>44695</v>
      </c>
      <c r="K50" s="110"/>
    </row>
    <row r="51" spans="2:11" ht="14.5" hidden="1" customHeight="1" outlineLevel="1" thickBot="1">
      <c r="B51" s="79"/>
      <c r="C51" s="79"/>
      <c r="D51" s="79"/>
      <c r="E51" s="79"/>
      <c r="F51" s="147"/>
      <c r="H51" s="79"/>
      <c r="I51" s="79"/>
      <c r="J51" s="79"/>
      <c r="K51" s="79"/>
    </row>
    <row r="52" spans="2:11" ht="14.5" hidden="1" customHeight="1" outlineLevel="1" thickBot="1">
      <c r="B52" s="80" t="s">
        <v>121</v>
      </c>
      <c r="C52" s="100"/>
      <c r="D52" s="81">
        <v>44702</v>
      </c>
      <c r="E52" s="106"/>
      <c r="F52" s="151"/>
      <c r="H52" s="80" t="s">
        <v>121</v>
      </c>
      <c r="I52" s="100"/>
      <c r="J52" s="81">
        <v>44702</v>
      </c>
      <c r="K52" s="106"/>
    </row>
    <row r="53" spans="2:11" ht="14.5" hidden="1" customHeight="1" outlineLevel="1">
      <c r="B53" s="93" t="s">
        <v>112</v>
      </c>
      <c r="C53" s="101"/>
      <c r="D53" s="94" t="s">
        <v>106</v>
      </c>
      <c r="E53" s="107"/>
      <c r="F53" s="15"/>
      <c r="H53" s="93" t="s">
        <v>112</v>
      </c>
      <c r="I53" s="101"/>
      <c r="J53" s="94" t="s">
        <v>106</v>
      </c>
      <c r="K53" s="107"/>
    </row>
    <row r="54" spans="2:11" ht="14.5" hidden="1" customHeight="1" outlineLevel="1">
      <c r="B54" s="95" t="s">
        <v>107</v>
      </c>
      <c r="C54" s="102"/>
      <c r="D54" s="96" t="s">
        <v>105</v>
      </c>
      <c r="E54" s="108"/>
      <c r="F54" s="15"/>
      <c r="H54" s="95" t="s">
        <v>107</v>
      </c>
      <c r="I54" s="102"/>
      <c r="J54" s="96" t="s">
        <v>105</v>
      </c>
      <c r="K54" s="108"/>
    </row>
    <row r="55" spans="2:11" ht="14.5" hidden="1" customHeight="1" outlineLevel="1">
      <c r="B55" s="42" t="s">
        <v>108</v>
      </c>
      <c r="C55" s="103"/>
      <c r="D55" s="97" t="s">
        <v>104</v>
      </c>
      <c r="E55" s="45"/>
      <c r="F55" s="15"/>
      <c r="H55" s="42" t="s">
        <v>108</v>
      </c>
      <c r="I55" s="103"/>
      <c r="J55" s="97" t="s">
        <v>104</v>
      </c>
      <c r="K55" s="45"/>
    </row>
    <row r="56" spans="2:11" ht="15" hidden="1" customHeight="1" outlineLevel="1" thickBot="1">
      <c r="B56" s="98" t="s">
        <v>109</v>
      </c>
      <c r="C56" s="104"/>
      <c r="D56" s="99" t="s">
        <v>103</v>
      </c>
      <c r="E56" s="109"/>
      <c r="F56" s="15"/>
      <c r="H56" s="98" t="s">
        <v>109</v>
      </c>
      <c r="I56" s="104"/>
      <c r="J56" s="99" t="s">
        <v>103</v>
      </c>
      <c r="K56" s="109"/>
    </row>
    <row r="57" spans="2:11" ht="14.5" hidden="1" customHeight="1" outlineLevel="1" thickBot="1">
      <c r="B57" s="79"/>
      <c r="C57" s="79"/>
      <c r="D57" s="79"/>
      <c r="E57" s="79"/>
      <c r="F57" s="147"/>
      <c r="H57" s="79"/>
      <c r="I57" s="79"/>
      <c r="J57" s="79"/>
      <c r="K57" s="79"/>
    </row>
    <row r="58" spans="2:11" ht="14.5" hidden="1" customHeight="1" outlineLevel="1" thickBot="1">
      <c r="B58" s="80" t="s">
        <v>102</v>
      </c>
      <c r="D58" s="81">
        <v>44709</v>
      </c>
      <c r="H58" s="80" t="s">
        <v>102</v>
      </c>
      <c r="J58" s="81">
        <v>44709</v>
      </c>
    </row>
    <row r="59" spans="2:11" ht="14.5" hidden="1" customHeight="1" outlineLevel="1" thickBot="1">
      <c r="B59" s="80"/>
      <c r="D59" s="81"/>
      <c r="H59" s="80"/>
      <c r="J59" s="81"/>
    </row>
    <row r="60" spans="2:11" ht="14.5" hidden="1" customHeight="1" outlineLevel="1">
      <c r="B60" s="93" t="s">
        <v>109</v>
      </c>
      <c r="D60" s="94" t="s">
        <v>112</v>
      </c>
      <c r="H60" s="93" t="s">
        <v>109</v>
      </c>
      <c r="J60" s="94" t="s">
        <v>112</v>
      </c>
    </row>
    <row r="61" spans="2:11" ht="14.5" hidden="1" customHeight="1" outlineLevel="1">
      <c r="B61" s="95" t="s">
        <v>108</v>
      </c>
      <c r="D61" s="96" t="s">
        <v>103</v>
      </c>
      <c r="H61" s="95" t="s">
        <v>108</v>
      </c>
      <c r="J61" s="96" t="s">
        <v>103</v>
      </c>
    </row>
    <row r="62" spans="2:11" ht="14.5" hidden="1" customHeight="1" outlineLevel="1">
      <c r="B62" s="42" t="s">
        <v>107</v>
      </c>
      <c r="D62" s="97" t="s">
        <v>104</v>
      </c>
      <c r="H62" s="42" t="s">
        <v>107</v>
      </c>
      <c r="J62" s="97" t="s">
        <v>104</v>
      </c>
    </row>
    <row r="63" spans="2:11" ht="15" hidden="1" customHeight="1" outlineLevel="1" thickBot="1">
      <c r="B63" s="98" t="s">
        <v>106</v>
      </c>
      <c r="D63" s="99" t="s">
        <v>105</v>
      </c>
      <c r="H63" s="98" t="s">
        <v>106</v>
      </c>
      <c r="J63" s="99" t="s">
        <v>105</v>
      </c>
    </row>
    <row r="64" spans="2:11" ht="14.5" hidden="1" customHeight="1" outlineLevel="1">
      <c r="B64" s="79"/>
      <c r="D64" s="79"/>
      <c r="H64" s="79"/>
      <c r="J64" s="79"/>
    </row>
    <row r="65" spans="2:10" ht="14.5" hidden="1" customHeight="1" outlineLevel="1" thickBot="1">
      <c r="B65" s="79"/>
      <c r="D65" s="79"/>
      <c r="H65" s="79"/>
      <c r="J65" s="79"/>
    </row>
    <row r="66" spans="2:10" ht="14.5" hidden="1" customHeight="1" outlineLevel="1" thickBot="1">
      <c r="B66" s="80" t="s">
        <v>111</v>
      </c>
      <c r="D66" s="81">
        <v>44716</v>
      </c>
      <c r="H66" s="80" t="s">
        <v>111</v>
      </c>
      <c r="J66" s="81">
        <v>44716</v>
      </c>
    </row>
    <row r="67" spans="2:10" ht="14.5" hidden="1" customHeight="1" outlineLevel="1">
      <c r="B67" s="93" t="s">
        <v>112</v>
      </c>
      <c r="D67" s="94" t="s">
        <v>105</v>
      </c>
      <c r="H67" s="93" t="s">
        <v>112</v>
      </c>
      <c r="J67" s="94" t="s">
        <v>105</v>
      </c>
    </row>
    <row r="68" spans="2:10" ht="14.5" hidden="1" customHeight="1" outlineLevel="1">
      <c r="B68" s="95" t="s">
        <v>104</v>
      </c>
      <c r="D68" s="96" t="s">
        <v>106</v>
      </c>
      <c r="H68" s="95" t="s">
        <v>104</v>
      </c>
      <c r="J68" s="96" t="s">
        <v>106</v>
      </c>
    </row>
    <row r="69" spans="2:10" ht="14.5" hidden="1" customHeight="1" outlineLevel="1">
      <c r="B69" s="42" t="s">
        <v>103</v>
      </c>
      <c r="D69" s="97" t="s">
        <v>107</v>
      </c>
      <c r="H69" s="42" t="s">
        <v>103</v>
      </c>
      <c r="J69" s="97" t="s">
        <v>107</v>
      </c>
    </row>
    <row r="70" spans="2:10" ht="15" hidden="1" customHeight="1" outlineLevel="1" thickBot="1">
      <c r="B70" s="98" t="s">
        <v>109</v>
      </c>
      <c r="D70" s="99" t="s">
        <v>108</v>
      </c>
      <c r="H70" s="98" t="s">
        <v>109</v>
      </c>
      <c r="J70" s="99" t="s">
        <v>108</v>
      </c>
    </row>
    <row r="71" spans="2:10" ht="14.5" hidden="1" customHeight="1" outlineLevel="1" thickBot="1">
      <c r="B71" s="79"/>
      <c r="D71" s="79"/>
      <c r="H71" s="79"/>
      <c r="J71" s="79"/>
    </row>
    <row r="72" spans="2:10" ht="15" hidden="1" customHeight="1" outlineLevel="1" thickBot="1">
      <c r="B72" s="91" t="s">
        <v>154</v>
      </c>
      <c r="D72" s="92">
        <v>44723</v>
      </c>
      <c r="H72" s="91" t="s">
        <v>154</v>
      </c>
      <c r="J72" s="92">
        <v>44723</v>
      </c>
    </row>
    <row r="73" spans="2:10" ht="14.5" hidden="1" customHeight="1" outlineLevel="1" thickBot="1"/>
    <row r="74" spans="2:10" ht="14.5" hidden="1" customHeight="1" outlineLevel="1" thickBot="1">
      <c r="B74" s="80" t="s">
        <v>114</v>
      </c>
      <c r="D74" s="81">
        <v>44730</v>
      </c>
      <c r="H74" s="80" t="s">
        <v>114</v>
      </c>
      <c r="J74" s="81">
        <v>44730</v>
      </c>
    </row>
    <row r="75" spans="2:10" ht="14.5" hidden="1" customHeight="1" outlineLevel="1">
      <c r="B75" s="93" t="s">
        <v>108</v>
      </c>
      <c r="D75" s="94" t="s">
        <v>112</v>
      </c>
      <c r="H75" s="93" t="s">
        <v>108</v>
      </c>
      <c r="J75" s="94" t="s">
        <v>112</v>
      </c>
    </row>
    <row r="76" spans="2:10" ht="14.5" hidden="1" customHeight="1" outlineLevel="1">
      <c r="B76" s="95" t="s">
        <v>107</v>
      </c>
      <c r="D76" s="96" t="s">
        <v>109</v>
      </c>
      <c r="H76" s="95" t="s">
        <v>107</v>
      </c>
      <c r="J76" s="96" t="s">
        <v>109</v>
      </c>
    </row>
    <row r="77" spans="2:10" ht="14.5" hidden="1" customHeight="1" outlineLevel="1">
      <c r="B77" s="42" t="s">
        <v>106</v>
      </c>
      <c r="D77" s="97" t="s">
        <v>103</v>
      </c>
      <c r="H77" s="42" t="s">
        <v>106</v>
      </c>
      <c r="J77" s="97" t="s">
        <v>103</v>
      </c>
    </row>
    <row r="78" spans="2:10" ht="15" hidden="1" customHeight="1" outlineLevel="1" thickBot="1">
      <c r="B78" s="98" t="s">
        <v>105</v>
      </c>
      <c r="D78" s="99" t="s">
        <v>104</v>
      </c>
      <c r="H78" s="98" t="s">
        <v>105</v>
      </c>
      <c r="J78" s="99" t="s">
        <v>104</v>
      </c>
    </row>
    <row r="79" spans="2:10" ht="14.5" hidden="1" customHeight="1" outlineLevel="1">
      <c r="B79" s="79"/>
      <c r="D79" s="79"/>
      <c r="H79" s="79"/>
      <c r="J79" s="79"/>
    </row>
    <row r="80" spans="2:10" ht="14.5" hidden="1" customHeight="1" outlineLevel="1" thickBot="1">
      <c r="B80" s="79"/>
      <c r="D80" s="79"/>
      <c r="H80" s="79"/>
      <c r="J80" s="79"/>
    </row>
    <row r="81" spans="2:10" ht="14.5" hidden="1" customHeight="1" outlineLevel="1" thickBot="1">
      <c r="B81" s="80" t="s">
        <v>116</v>
      </c>
      <c r="D81" s="81">
        <v>44737</v>
      </c>
      <c r="H81" s="80" t="s">
        <v>116</v>
      </c>
      <c r="J81" s="81">
        <v>44737</v>
      </c>
    </row>
    <row r="82" spans="2:10" ht="14.5" hidden="1" customHeight="1" outlineLevel="1">
      <c r="B82" s="93" t="s">
        <v>112</v>
      </c>
      <c r="D82" s="94" t="s">
        <v>104</v>
      </c>
      <c r="H82" s="93" t="s">
        <v>112</v>
      </c>
      <c r="J82" s="94" t="s">
        <v>104</v>
      </c>
    </row>
    <row r="83" spans="2:10" ht="14.5" hidden="1" customHeight="1" outlineLevel="1">
      <c r="B83" s="95" t="s">
        <v>103</v>
      </c>
      <c r="D83" s="96" t="s">
        <v>105</v>
      </c>
      <c r="H83" s="95" t="s">
        <v>103</v>
      </c>
      <c r="J83" s="96" t="s">
        <v>105</v>
      </c>
    </row>
    <row r="84" spans="2:10" ht="14.5" hidden="1" customHeight="1" outlineLevel="1">
      <c r="B84" s="42" t="s">
        <v>109</v>
      </c>
      <c r="D84" s="97" t="s">
        <v>106</v>
      </c>
      <c r="H84" s="42" t="s">
        <v>109</v>
      </c>
      <c r="J84" s="97" t="s">
        <v>106</v>
      </c>
    </row>
    <row r="85" spans="2:10" ht="15" hidden="1" customHeight="1" outlineLevel="1" thickBot="1">
      <c r="B85" s="98" t="s">
        <v>108</v>
      </c>
      <c r="D85" s="99" t="s">
        <v>107</v>
      </c>
      <c r="H85" s="98" t="s">
        <v>108</v>
      </c>
      <c r="J85" s="99" t="s">
        <v>107</v>
      </c>
    </row>
    <row r="86" spans="2:10" ht="14.5" hidden="1" customHeight="1" outlineLevel="1">
      <c r="B86" s="79"/>
      <c r="D86" s="79"/>
      <c r="H86" s="79"/>
      <c r="J86" s="79"/>
    </row>
    <row r="87" spans="2:10" ht="14.5" hidden="1" customHeight="1" outlineLevel="1" thickBot="1">
      <c r="B87" s="79"/>
      <c r="D87" s="79"/>
      <c r="H87" s="79"/>
      <c r="J87" s="79"/>
    </row>
    <row r="88" spans="2:10" ht="14.5" hidden="1" customHeight="1" outlineLevel="1" thickBot="1">
      <c r="B88" s="80" t="s">
        <v>118</v>
      </c>
      <c r="D88" s="81">
        <v>44744</v>
      </c>
      <c r="H88" s="80" t="s">
        <v>118</v>
      </c>
      <c r="J88" s="81">
        <v>44744</v>
      </c>
    </row>
    <row r="89" spans="2:10" ht="14.5" hidden="1" customHeight="1" outlineLevel="1">
      <c r="B89" s="93" t="s">
        <v>107</v>
      </c>
      <c r="D89" s="94" t="s">
        <v>112</v>
      </c>
      <c r="H89" s="93" t="s">
        <v>107</v>
      </c>
      <c r="J89" s="94" t="s">
        <v>112</v>
      </c>
    </row>
    <row r="90" spans="2:10" ht="14.5" hidden="1" customHeight="1" outlineLevel="1">
      <c r="B90" s="95" t="s">
        <v>106</v>
      </c>
      <c r="D90" s="96" t="s">
        <v>108</v>
      </c>
      <c r="H90" s="95" t="s">
        <v>106</v>
      </c>
      <c r="J90" s="96" t="s">
        <v>108</v>
      </c>
    </row>
    <row r="91" spans="2:10" ht="14.5" hidden="1" customHeight="1" outlineLevel="1">
      <c r="B91" s="42" t="s">
        <v>105</v>
      </c>
      <c r="D91" s="97" t="s">
        <v>109</v>
      </c>
      <c r="H91" s="42" t="s">
        <v>105</v>
      </c>
      <c r="J91" s="97" t="s">
        <v>109</v>
      </c>
    </row>
    <row r="92" spans="2:10" ht="15" hidden="1" customHeight="1" outlineLevel="1" thickBot="1">
      <c r="B92" s="98" t="s">
        <v>104</v>
      </c>
      <c r="D92" s="99" t="s">
        <v>103</v>
      </c>
      <c r="H92" s="98" t="s">
        <v>104</v>
      </c>
      <c r="J92" s="99" t="s">
        <v>103</v>
      </c>
    </row>
    <row r="93" spans="2:10" ht="14.5" hidden="1" customHeight="1" outlineLevel="1" thickBot="1">
      <c r="B93" s="79"/>
      <c r="D93" s="79"/>
      <c r="H93" s="79"/>
      <c r="J93" s="79"/>
    </row>
    <row r="94" spans="2:10" ht="15" hidden="1" customHeight="1" outlineLevel="1" thickBot="1">
      <c r="B94" s="91" t="s">
        <v>154</v>
      </c>
      <c r="D94" s="92">
        <v>44751</v>
      </c>
      <c r="H94" s="91" t="s">
        <v>154</v>
      </c>
      <c r="J94" s="92">
        <v>44751</v>
      </c>
    </row>
    <row r="95" spans="2:10" ht="14.5" hidden="1" customHeight="1" outlineLevel="1" thickBot="1"/>
    <row r="96" spans="2:10" ht="14.5" hidden="1" customHeight="1" outlineLevel="1" thickBot="1">
      <c r="B96" s="80" t="s">
        <v>120</v>
      </c>
      <c r="D96" s="81">
        <v>44758</v>
      </c>
      <c r="H96" s="80" t="s">
        <v>120</v>
      </c>
      <c r="J96" s="81">
        <v>44758</v>
      </c>
    </row>
    <row r="97" spans="2:10" ht="14.5" hidden="1" customHeight="1" outlineLevel="1">
      <c r="B97" s="93" t="s">
        <v>112</v>
      </c>
      <c r="D97" s="94" t="s">
        <v>103</v>
      </c>
      <c r="H97" s="93" t="s">
        <v>112</v>
      </c>
      <c r="J97" s="94" t="s">
        <v>103</v>
      </c>
    </row>
    <row r="98" spans="2:10" ht="14.5" hidden="1" customHeight="1" outlineLevel="1">
      <c r="B98" s="95" t="s">
        <v>109</v>
      </c>
      <c r="D98" s="96" t="s">
        <v>104</v>
      </c>
      <c r="H98" s="95" t="s">
        <v>109</v>
      </c>
      <c r="J98" s="96" t="s">
        <v>104</v>
      </c>
    </row>
    <row r="99" spans="2:10" ht="14.5" hidden="1" customHeight="1" outlineLevel="1">
      <c r="B99" s="42" t="s">
        <v>108</v>
      </c>
      <c r="D99" s="97" t="s">
        <v>105</v>
      </c>
      <c r="H99" s="42" t="s">
        <v>108</v>
      </c>
      <c r="J99" s="97" t="s">
        <v>105</v>
      </c>
    </row>
    <row r="100" spans="2:10" ht="15" hidden="1" customHeight="1" outlineLevel="1" thickBot="1">
      <c r="B100" s="98" t="s">
        <v>107</v>
      </c>
      <c r="D100" s="99" t="s">
        <v>106</v>
      </c>
      <c r="H100" s="98" t="s">
        <v>107</v>
      </c>
      <c r="J100" s="99" t="s">
        <v>106</v>
      </c>
    </row>
    <row r="101" spans="2:10" ht="14.5" hidden="1" customHeight="1" outlineLevel="1">
      <c r="B101" s="79"/>
      <c r="D101" s="79"/>
      <c r="H101" s="79"/>
      <c r="J101" s="79"/>
    </row>
    <row r="102" spans="2:10" ht="14.5" hidden="1" customHeight="1" outlineLevel="1" thickBot="1">
      <c r="B102" s="79"/>
      <c r="D102" s="79"/>
      <c r="H102" s="79"/>
      <c r="J102" s="79"/>
    </row>
    <row r="103" spans="2:10" ht="14.5" hidden="1" customHeight="1" outlineLevel="1" thickBot="1">
      <c r="B103" s="80" t="s">
        <v>122</v>
      </c>
      <c r="D103" s="81">
        <v>44765</v>
      </c>
      <c r="H103" s="80" t="s">
        <v>122</v>
      </c>
      <c r="J103" s="81">
        <v>44765</v>
      </c>
    </row>
    <row r="104" spans="2:10" ht="14.5" hidden="1" customHeight="1" outlineLevel="1">
      <c r="B104" s="93" t="s">
        <v>106</v>
      </c>
      <c r="D104" s="94" t="s">
        <v>112</v>
      </c>
      <c r="H104" s="93" t="s">
        <v>106</v>
      </c>
      <c r="J104" s="94" t="s">
        <v>112</v>
      </c>
    </row>
    <row r="105" spans="2:10" ht="14.5" hidden="1" customHeight="1" outlineLevel="1">
      <c r="B105" s="95" t="s">
        <v>105</v>
      </c>
      <c r="D105" s="96" t="s">
        <v>107</v>
      </c>
      <c r="H105" s="95" t="s">
        <v>105</v>
      </c>
      <c r="J105" s="96" t="s">
        <v>107</v>
      </c>
    </row>
    <row r="106" spans="2:10" ht="14.5" hidden="1" customHeight="1" outlineLevel="1">
      <c r="B106" s="42" t="s">
        <v>104</v>
      </c>
      <c r="D106" s="97" t="s">
        <v>108</v>
      </c>
      <c r="H106" s="42" t="s">
        <v>104</v>
      </c>
      <c r="J106" s="97" t="s">
        <v>108</v>
      </c>
    </row>
    <row r="107" spans="2:10" ht="15" hidden="1" customHeight="1" outlineLevel="1" thickBot="1">
      <c r="B107" s="98" t="s">
        <v>103</v>
      </c>
      <c r="D107" s="99" t="s">
        <v>109</v>
      </c>
      <c r="H107" s="98" t="s">
        <v>103</v>
      </c>
      <c r="J107" s="99" t="s">
        <v>109</v>
      </c>
    </row>
    <row r="108" spans="2:10" ht="14.5" hidden="1" customHeight="1" outlineLevel="1" thickBot="1">
      <c r="B108" s="79"/>
      <c r="D108" s="79"/>
      <c r="H108" s="79"/>
      <c r="J108" s="79"/>
    </row>
    <row r="109" spans="2:10" ht="15" hidden="1" customHeight="1" outlineLevel="1" thickBot="1">
      <c r="B109" s="91" t="s">
        <v>154</v>
      </c>
      <c r="D109" s="92">
        <v>44772</v>
      </c>
      <c r="H109" s="91" t="s">
        <v>154</v>
      </c>
      <c r="J109" s="92">
        <v>44772</v>
      </c>
    </row>
    <row r="110" spans="2:10" ht="14.5" hidden="1" customHeight="1" outlineLevel="1" thickBot="1">
      <c r="B110" s="79"/>
      <c r="D110" s="79"/>
      <c r="H110" s="79"/>
      <c r="J110" s="79"/>
    </row>
    <row r="111" spans="2:10" ht="14.5" hidden="1" customHeight="1" outlineLevel="1" thickBot="1">
      <c r="B111" s="80" t="s">
        <v>123</v>
      </c>
      <c r="D111" s="81">
        <v>44779</v>
      </c>
      <c r="H111" s="80" t="s">
        <v>123</v>
      </c>
      <c r="J111" s="81">
        <v>44779</v>
      </c>
    </row>
    <row r="112" spans="2:10" ht="14.5" hidden="1" customHeight="1" outlineLevel="1">
      <c r="B112" s="82" t="s">
        <v>124</v>
      </c>
      <c r="D112" s="83" t="s">
        <v>127</v>
      </c>
      <c r="H112" s="82" t="s">
        <v>124</v>
      </c>
      <c r="J112" s="83" t="s">
        <v>127</v>
      </c>
    </row>
    <row r="113" spans="2:10" ht="15" hidden="1" customHeight="1" outlineLevel="1" thickBot="1">
      <c r="B113" s="87" t="s">
        <v>125</v>
      </c>
      <c r="D113" s="88" t="s">
        <v>126</v>
      </c>
      <c r="H113" s="87" t="s">
        <v>125</v>
      </c>
      <c r="J113" s="88" t="s">
        <v>126</v>
      </c>
    </row>
    <row r="114" spans="2:10" ht="14.5" hidden="1" customHeight="1" outlineLevel="1">
      <c r="B114" s="79"/>
      <c r="D114" s="79"/>
      <c r="H114" s="79"/>
      <c r="J114" s="79"/>
    </row>
    <row r="115" spans="2:10" ht="14.5" hidden="1" customHeight="1" outlineLevel="1" thickBot="1">
      <c r="B115" s="79"/>
      <c r="D115" s="79"/>
      <c r="H115" s="79"/>
      <c r="J115" s="79"/>
    </row>
    <row r="116" spans="2:10" ht="14.5" hidden="1" customHeight="1" outlineLevel="1" thickBot="1">
      <c r="B116" s="80" t="s">
        <v>128</v>
      </c>
      <c r="D116" s="81">
        <v>44786</v>
      </c>
      <c r="H116" s="80" t="s">
        <v>128</v>
      </c>
      <c r="J116" s="81">
        <v>44786</v>
      </c>
    </row>
    <row r="117" spans="2:10" ht="14.5" hidden="1" customHeight="1" outlineLevel="1">
      <c r="B117" s="82" t="s">
        <v>129</v>
      </c>
      <c r="D117" s="83" t="s">
        <v>130</v>
      </c>
      <c r="H117" s="82" t="s">
        <v>129</v>
      </c>
      <c r="J117" s="83" t="s">
        <v>130</v>
      </c>
    </row>
    <row r="118" spans="2:10" ht="15" hidden="1" customHeight="1" outlineLevel="1" thickBot="1">
      <c r="B118" s="87" t="s">
        <v>131</v>
      </c>
      <c r="D118" s="88" t="s">
        <v>132</v>
      </c>
      <c r="H118" s="87" t="s">
        <v>131</v>
      </c>
      <c r="J118" s="88" t="s">
        <v>132</v>
      </c>
    </row>
    <row r="119" spans="2:10" ht="14.5" hidden="1" customHeight="1" outlineLevel="1">
      <c r="B119" s="79"/>
      <c r="C119" s="79"/>
      <c r="H119" s="79"/>
      <c r="I119" s="79"/>
    </row>
    <row r="120" spans="2:10" collapsed="1"/>
  </sheetData>
  <mergeCells count="14">
    <mergeCell ref="D35:E35"/>
    <mergeCell ref="D27:E27"/>
    <mergeCell ref="J27:K27"/>
    <mergeCell ref="D20:E20"/>
    <mergeCell ref="J20:K20"/>
    <mergeCell ref="J35:K35"/>
    <mergeCell ref="D13:E13"/>
    <mergeCell ref="J13:K13"/>
    <mergeCell ref="H2:K2"/>
    <mergeCell ref="H3:K3"/>
    <mergeCell ref="J5:K5"/>
    <mergeCell ref="D5:E5"/>
    <mergeCell ref="B2:E2"/>
    <mergeCell ref="B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sqref="A1:S26"/>
    </sheetView>
  </sheetViews>
  <sheetFormatPr baseColWidth="10" defaultRowHeight="14.5" outlineLevelCol="1"/>
  <cols>
    <col min="1" max="1" width="55.6328125" customWidth="1"/>
    <col min="2" max="2" width="8.26953125" customWidth="1"/>
    <col min="3" max="8" width="4.7265625" customWidth="1"/>
    <col min="9" max="9" width="5.26953125" customWidth="1"/>
    <col min="10" max="11" width="5.7265625" customWidth="1"/>
    <col min="12" max="13" width="4.7265625" hidden="1" customWidth="1" outlineLevel="1"/>
    <col min="14" max="14" width="5.54296875" hidden="1" customWidth="1" outlineLevel="1"/>
    <col min="15" max="18" width="4.7265625" hidden="1" customWidth="1" outlineLevel="1"/>
    <col min="19" max="19" width="4.36328125" customWidth="1" collapsed="1"/>
  </cols>
  <sheetData>
    <row r="1" spans="1:18" ht="31.5" customHeight="1">
      <c r="A1" s="265" t="s">
        <v>180</v>
      </c>
      <c r="B1" s="268" t="s">
        <v>165</v>
      </c>
      <c r="C1" s="271" t="s">
        <v>168</v>
      </c>
      <c r="D1" s="259" t="s">
        <v>166</v>
      </c>
      <c r="E1" s="262" t="s">
        <v>167</v>
      </c>
      <c r="F1" s="262" t="s">
        <v>169</v>
      </c>
      <c r="G1" s="262" t="s">
        <v>170</v>
      </c>
      <c r="H1" s="256" t="s">
        <v>171</v>
      </c>
      <c r="I1" s="259" t="s">
        <v>181</v>
      </c>
      <c r="J1" s="262" t="s">
        <v>172</v>
      </c>
      <c r="K1" s="256" t="s">
        <v>182</v>
      </c>
      <c r="L1" s="259" t="s">
        <v>173</v>
      </c>
      <c r="M1" s="262" t="s">
        <v>174</v>
      </c>
      <c r="N1" s="262" t="s">
        <v>175</v>
      </c>
      <c r="O1" s="262" t="s">
        <v>176</v>
      </c>
      <c r="P1" s="262" t="s">
        <v>177</v>
      </c>
      <c r="Q1" s="262" t="s">
        <v>178</v>
      </c>
      <c r="R1" s="256" t="s">
        <v>179</v>
      </c>
    </row>
    <row r="2" spans="1:18">
      <c r="A2" s="266"/>
      <c r="B2" s="269"/>
      <c r="C2" s="272"/>
      <c r="D2" s="260"/>
      <c r="E2" s="263"/>
      <c r="F2" s="263"/>
      <c r="G2" s="263"/>
      <c r="H2" s="257"/>
      <c r="I2" s="260"/>
      <c r="J2" s="263"/>
      <c r="K2" s="257"/>
      <c r="L2" s="260"/>
      <c r="M2" s="263"/>
      <c r="N2" s="263"/>
      <c r="O2" s="263"/>
      <c r="P2" s="263"/>
      <c r="Q2" s="263"/>
      <c r="R2" s="257"/>
    </row>
    <row r="3" spans="1:18" ht="15" thickBot="1">
      <c r="A3" s="267"/>
      <c r="B3" s="270"/>
      <c r="C3" s="273"/>
      <c r="D3" s="261"/>
      <c r="E3" s="264"/>
      <c r="F3" s="264"/>
      <c r="G3" s="264"/>
      <c r="H3" s="258"/>
      <c r="I3" s="261"/>
      <c r="J3" s="264"/>
      <c r="K3" s="258"/>
      <c r="L3" s="261"/>
      <c r="M3" s="264"/>
      <c r="N3" s="264"/>
      <c r="O3" s="264"/>
      <c r="P3" s="264"/>
      <c r="Q3" s="264"/>
      <c r="R3" s="258"/>
    </row>
    <row r="4" spans="1:18" ht="15" thickTop="1">
      <c r="A4" s="153" t="s">
        <v>108</v>
      </c>
      <c r="B4" s="154">
        <f t="shared" ref="B4" si="0">+F4*4+G4*2+D4+E4</f>
        <v>18</v>
      </c>
      <c r="C4" s="167">
        <v>5</v>
      </c>
      <c r="D4" s="155">
        <v>0</v>
      </c>
      <c r="E4" s="156">
        <v>0</v>
      </c>
      <c r="F4" s="156">
        <v>4</v>
      </c>
      <c r="G4" s="156">
        <v>1</v>
      </c>
      <c r="H4" s="157">
        <v>0</v>
      </c>
      <c r="I4" s="169">
        <f>+'SUPER 8 A'!E8+'SUPER 8 A'!C18+'SUPER 8 A'!E22+'SUPER 8 A'!E32+'SUPER 8 A'!C38</f>
        <v>94</v>
      </c>
      <c r="J4" s="170">
        <f>+'SUPER 8 A'!C8+'SUPER 8 A'!E18+'SUPER 8 A'!C22+'SUPER 8 A'!C32+'SUPER 8 A'!E38</f>
        <v>66</v>
      </c>
      <c r="K4" s="175">
        <f>+I4-J4</f>
        <v>28</v>
      </c>
      <c r="L4" s="155"/>
      <c r="M4" s="156"/>
      <c r="N4" s="156"/>
      <c r="O4" s="156"/>
      <c r="P4" s="156"/>
      <c r="Q4" s="156"/>
      <c r="R4" s="157"/>
    </row>
    <row r="5" spans="1:18">
      <c r="A5" s="153" t="s">
        <v>105</v>
      </c>
      <c r="B5" s="154">
        <f t="shared" ref="B5:B11" si="1">+F5*4+G5*2+D5+E5</f>
        <v>18</v>
      </c>
      <c r="C5" s="167">
        <v>5</v>
      </c>
      <c r="D5" s="155">
        <v>1</v>
      </c>
      <c r="E5" s="156">
        <v>1</v>
      </c>
      <c r="F5" s="156">
        <v>4</v>
      </c>
      <c r="G5" s="156">
        <v>0</v>
      </c>
      <c r="H5" s="157">
        <v>1</v>
      </c>
      <c r="I5" s="169">
        <f>+'SUPER 8 A'!C10+'SUPER 8 A'!C15+'SUPER 8 A'!E25+'SUPER 8 A'!C30+'SUPER 8 A'!E39</f>
        <v>181</v>
      </c>
      <c r="J5" s="170">
        <f>+'SUPER 8 A'!E10+'SUPER 8 A'!E15+'SUPER 8 A'!C25+'SUPER 8 A'!E30+'SUPER 8 A'!C39</f>
        <v>118</v>
      </c>
      <c r="K5" s="175">
        <f t="shared" ref="K5" si="2">+I5-J5</f>
        <v>63</v>
      </c>
      <c r="L5" s="155"/>
      <c r="M5" s="156"/>
      <c r="N5" s="156"/>
      <c r="O5" s="156"/>
      <c r="P5" s="156"/>
      <c r="Q5" s="156"/>
      <c r="R5" s="157"/>
    </row>
    <row r="6" spans="1:18">
      <c r="A6" s="153" t="s">
        <v>106</v>
      </c>
      <c r="B6" s="154">
        <f t="shared" si="1"/>
        <v>15</v>
      </c>
      <c r="C6" s="167">
        <v>5</v>
      </c>
      <c r="D6" s="155">
        <v>1</v>
      </c>
      <c r="E6" s="156">
        <v>2</v>
      </c>
      <c r="F6" s="156">
        <v>3</v>
      </c>
      <c r="G6" s="156">
        <v>0</v>
      </c>
      <c r="H6" s="157">
        <v>2</v>
      </c>
      <c r="I6" s="169">
        <f>+'SUPER 8 A'!E10+'SUPER 8 A'!C16+'SUPER 8 A'!E24+'SUPER 8 A'!C31+'SUPER 8 A'!E38</f>
        <v>126</v>
      </c>
      <c r="J6" s="170">
        <f>+'SUPER 8 A'!C10+'SUPER 8 A'!E16+'SUPER 8 A'!C24+'SUPER 8 A'!E31+'SUPER 8 A'!C38</f>
        <v>90</v>
      </c>
      <c r="K6" s="175">
        <f t="shared" ref="K6:K11" si="3">+I6-J6</f>
        <v>36</v>
      </c>
      <c r="L6" s="155"/>
      <c r="M6" s="156"/>
      <c r="N6" s="156"/>
      <c r="O6" s="156"/>
      <c r="P6" s="156"/>
      <c r="Q6" s="156"/>
      <c r="R6" s="157"/>
    </row>
    <row r="7" spans="1:18">
      <c r="A7" s="158" t="s">
        <v>109</v>
      </c>
      <c r="B7" s="154">
        <f t="shared" si="1"/>
        <v>10</v>
      </c>
      <c r="C7" s="168">
        <v>4</v>
      </c>
      <c r="D7" s="160">
        <v>0</v>
      </c>
      <c r="E7" s="161">
        <v>0</v>
      </c>
      <c r="F7" s="161">
        <v>2</v>
      </c>
      <c r="G7" s="161">
        <v>1</v>
      </c>
      <c r="H7" s="162">
        <v>1</v>
      </c>
      <c r="I7" s="171">
        <f>+'SUPER 8 A'!E18+'SUPER 8 A'!C23+'SUPER 8 A'!E31+'SUPER 8 A'!C39</f>
        <v>76</v>
      </c>
      <c r="J7" s="172">
        <f>+'SUPER 8 A'!C18+'SUPER 8 A'!E23+'SUPER 8 A'!C31+'SUPER 8 A'!E39</f>
        <v>84</v>
      </c>
      <c r="K7" s="176">
        <f t="shared" si="3"/>
        <v>-8</v>
      </c>
      <c r="L7" s="160"/>
      <c r="M7" s="161"/>
      <c r="N7" s="161"/>
      <c r="O7" s="161"/>
      <c r="P7" s="161"/>
      <c r="Q7" s="161"/>
      <c r="R7" s="162"/>
    </row>
    <row r="8" spans="1:18">
      <c r="A8" s="153" t="s">
        <v>104</v>
      </c>
      <c r="B8" s="154">
        <f t="shared" si="1"/>
        <v>10</v>
      </c>
      <c r="C8" s="167">
        <v>5</v>
      </c>
      <c r="D8" s="155">
        <v>0</v>
      </c>
      <c r="E8" s="156">
        <v>2</v>
      </c>
      <c r="F8" s="156">
        <v>2</v>
      </c>
      <c r="G8" s="156">
        <v>0</v>
      </c>
      <c r="H8" s="157">
        <v>3</v>
      </c>
      <c r="I8" s="169">
        <f>+'SUPER 8 A'!C9+'SUPER 8 A'!E16+'SUPER 8 A'!C25+'SUPER 8 A'!C29+'SUPER 8 A'!E40</f>
        <v>100</v>
      </c>
      <c r="J8" s="170">
        <f>+'SUPER 8 A'!E9+'SUPER 8 A'!C16+'SUPER 8 A'!E25+'SUPER 8 A'!E29+'SUPER 8 A'!C40</f>
        <v>134</v>
      </c>
      <c r="K8" s="175">
        <f t="shared" si="3"/>
        <v>-34</v>
      </c>
      <c r="L8" s="155"/>
      <c r="M8" s="156"/>
      <c r="N8" s="156"/>
      <c r="O8" s="156"/>
      <c r="P8" s="156"/>
      <c r="Q8" s="156"/>
      <c r="R8" s="157"/>
    </row>
    <row r="9" spans="1:18">
      <c r="A9" s="153" t="s">
        <v>107</v>
      </c>
      <c r="B9" s="154">
        <f t="shared" si="1"/>
        <v>6</v>
      </c>
      <c r="C9" s="167">
        <v>5</v>
      </c>
      <c r="D9" s="155">
        <v>0</v>
      </c>
      <c r="E9" s="156">
        <v>2</v>
      </c>
      <c r="F9" s="156">
        <v>1</v>
      </c>
      <c r="G9" s="156">
        <v>0</v>
      </c>
      <c r="H9" s="157">
        <v>4</v>
      </c>
      <c r="I9" s="169">
        <f>+'SUPER 8 A'!E9+'SUPER 8 A'!C17+'SUPER 8 A'!E23+'SUPER 8 A'!C32+'SUPER 8 A'!E37</f>
        <v>77</v>
      </c>
      <c r="J9" s="170">
        <f>+'SUPER 8 A'!C9+'SUPER 8 A'!E17+'SUPER 8 A'!C23+'SUPER 8 A'!E32+'SUPER 8 A'!C37</f>
        <v>102</v>
      </c>
      <c r="K9" s="175">
        <f t="shared" si="3"/>
        <v>-25</v>
      </c>
      <c r="L9" s="155"/>
      <c r="M9" s="156"/>
      <c r="N9" s="156"/>
      <c r="O9" s="156"/>
      <c r="P9" s="156"/>
      <c r="Q9" s="156"/>
      <c r="R9" s="157"/>
    </row>
    <row r="10" spans="1:18" ht="15" thickBot="1">
      <c r="A10" s="153" t="s">
        <v>112</v>
      </c>
      <c r="B10" s="154">
        <f t="shared" si="1"/>
        <v>6</v>
      </c>
      <c r="C10" s="167">
        <v>4</v>
      </c>
      <c r="D10" s="155">
        <v>0</v>
      </c>
      <c r="E10" s="156">
        <v>2</v>
      </c>
      <c r="F10" s="156">
        <v>1</v>
      </c>
      <c r="G10" s="156">
        <v>0</v>
      </c>
      <c r="H10" s="157">
        <v>3</v>
      </c>
      <c r="I10" s="169">
        <f>+'SUPER 8 A'!E15+'SUPER 8 A'!C22+'SUPER 8 A'!E29+'SUPER 8 A'!C37</f>
        <v>99</v>
      </c>
      <c r="J10" s="170">
        <f>+'SUPER 8 A'!C15+'SUPER 8 A'!E22+'SUPER 8 A'!C29+'SUPER 8 A'!E37</f>
        <v>104</v>
      </c>
      <c r="K10" s="175">
        <f t="shared" si="3"/>
        <v>-5</v>
      </c>
      <c r="L10" s="164"/>
      <c r="M10" s="165"/>
      <c r="N10" s="165"/>
      <c r="O10" s="165"/>
      <c r="P10" s="165"/>
      <c r="Q10" s="165"/>
      <c r="R10" s="166"/>
    </row>
    <row r="11" spans="1:18" ht="15" thickBot="1">
      <c r="A11" s="206" t="s">
        <v>103</v>
      </c>
      <c r="B11" s="234">
        <f t="shared" si="1"/>
        <v>6</v>
      </c>
      <c r="C11" s="235">
        <v>5</v>
      </c>
      <c r="D11" s="207">
        <v>0</v>
      </c>
      <c r="E11" s="208">
        <v>2</v>
      </c>
      <c r="F11" s="208">
        <v>1</v>
      </c>
      <c r="G11" s="208">
        <v>0</v>
      </c>
      <c r="H11" s="209">
        <v>4</v>
      </c>
      <c r="I11" s="210">
        <f>+'SUPER 8 A'!C8+'SUPER 8 A'!E17+'SUPER 8 A'!C24+'SUPER 8 A'!E30+'SUPER 8 A'!C40</f>
        <v>80</v>
      </c>
      <c r="J11" s="211">
        <f>+'SUPER 8 A'!E8+'SUPER 8 A'!C17+'SUPER 8 A'!E24+'SUPER 8 A'!C30+'SUPER 8 A'!E40</f>
        <v>135</v>
      </c>
      <c r="K11" s="212">
        <f t="shared" si="3"/>
        <v>-55</v>
      </c>
      <c r="L11" s="155"/>
      <c r="M11" s="156"/>
      <c r="N11" s="156"/>
      <c r="O11" s="156"/>
      <c r="P11" s="156"/>
      <c r="Q11" s="156"/>
      <c r="R11" s="157"/>
    </row>
    <row r="12" spans="1:18">
      <c r="C12" s="178">
        <f>SUM(F5:H11)-SUM(C5:C11)</f>
        <v>0</v>
      </c>
      <c r="D12" s="179"/>
      <c r="E12" s="179"/>
      <c r="F12" s="179"/>
      <c r="G12" s="179"/>
      <c r="H12" s="179"/>
      <c r="I12" s="179"/>
      <c r="J12" s="180">
        <f>SUM(J4:J11)-SUM('SUPER 8 A'!C7:C40)-SUM('SUPER 8 A'!E7:E40)</f>
        <v>0</v>
      </c>
      <c r="K12" s="180">
        <f>SUM(K4:K11)</f>
        <v>0</v>
      </c>
    </row>
    <row r="14" spans="1:18" ht="15" thickBot="1"/>
    <row r="15" spans="1:18">
      <c r="A15" s="265" t="s">
        <v>183</v>
      </c>
      <c r="B15" s="268" t="s">
        <v>165</v>
      </c>
      <c r="C15" s="271" t="s">
        <v>168</v>
      </c>
      <c r="D15" s="259" t="s">
        <v>166</v>
      </c>
      <c r="E15" s="262" t="s">
        <v>167</v>
      </c>
      <c r="F15" s="262" t="s">
        <v>169</v>
      </c>
      <c r="G15" s="262" t="s">
        <v>170</v>
      </c>
      <c r="H15" s="256" t="s">
        <v>171</v>
      </c>
      <c r="I15" s="259" t="s">
        <v>181</v>
      </c>
      <c r="J15" s="262" t="s">
        <v>172</v>
      </c>
      <c r="K15" s="256" t="s">
        <v>182</v>
      </c>
      <c r="L15" s="259" t="s">
        <v>173</v>
      </c>
      <c r="M15" s="262" t="s">
        <v>174</v>
      </c>
      <c r="N15" s="262" t="s">
        <v>175</v>
      </c>
      <c r="O15" s="262" t="s">
        <v>176</v>
      </c>
      <c r="P15" s="262" t="s">
        <v>177</v>
      </c>
      <c r="Q15" s="262" t="s">
        <v>178</v>
      </c>
      <c r="R15" s="256" t="s">
        <v>179</v>
      </c>
    </row>
    <row r="16" spans="1:18">
      <c r="A16" s="266"/>
      <c r="B16" s="269"/>
      <c r="C16" s="272"/>
      <c r="D16" s="260"/>
      <c r="E16" s="263"/>
      <c r="F16" s="263"/>
      <c r="G16" s="263"/>
      <c r="H16" s="257"/>
      <c r="I16" s="260"/>
      <c r="J16" s="263"/>
      <c r="K16" s="257"/>
      <c r="L16" s="260"/>
      <c r="M16" s="263"/>
      <c r="N16" s="263"/>
      <c r="O16" s="263"/>
      <c r="P16" s="263"/>
      <c r="Q16" s="263"/>
      <c r="R16" s="257"/>
    </row>
    <row r="17" spans="1:18" ht="15" thickBot="1">
      <c r="A17" s="267"/>
      <c r="B17" s="270"/>
      <c r="C17" s="273"/>
      <c r="D17" s="261"/>
      <c r="E17" s="264"/>
      <c r="F17" s="264"/>
      <c r="G17" s="264"/>
      <c r="H17" s="258"/>
      <c r="I17" s="261"/>
      <c r="J17" s="264"/>
      <c r="K17" s="258"/>
      <c r="L17" s="261"/>
      <c r="M17" s="264"/>
      <c r="N17" s="264"/>
      <c r="O17" s="264"/>
      <c r="P17" s="264"/>
      <c r="Q17" s="264"/>
      <c r="R17" s="258"/>
    </row>
    <row r="18" spans="1:18" ht="15" thickTop="1">
      <c r="A18" s="153" t="s">
        <v>105</v>
      </c>
      <c r="B18" s="154">
        <f t="shared" ref="B18:B25" si="4">+F18*4+G18*2+D18+E18</f>
        <v>20</v>
      </c>
      <c r="C18" s="167">
        <v>5</v>
      </c>
      <c r="D18" s="155">
        <v>3</v>
      </c>
      <c r="E18" s="156">
        <v>1</v>
      </c>
      <c r="F18" s="156">
        <v>4</v>
      </c>
      <c r="G18" s="156">
        <v>0</v>
      </c>
      <c r="H18" s="157">
        <v>1</v>
      </c>
      <c r="I18" s="169">
        <f>+'SUPER 8 A'!I10+'SUPER 8 A'!I15+'SUPER 8 A'!K25+'SUPER 8 A'!I30+'SUPER 8 A'!K39</f>
        <v>163</v>
      </c>
      <c r="J18" s="170">
        <f>+'SUPER 8 A'!K15+'SUPER 8 A'!K10+'SUPER 8 A'!I25+'SUPER 8 A'!K30+'SUPER 8 A'!I39</f>
        <v>54</v>
      </c>
      <c r="K18" s="175">
        <f t="shared" ref="K18" si="5">+I18-J18</f>
        <v>109</v>
      </c>
      <c r="L18" s="155"/>
      <c r="M18" s="156"/>
      <c r="N18" s="156"/>
      <c r="O18" s="156"/>
      <c r="P18" s="156"/>
      <c r="Q18" s="156"/>
      <c r="R18" s="157"/>
    </row>
    <row r="19" spans="1:18">
      <c r="A19" s="153" t="s">
        <v>104</v>
      </c>
      <c r="B19" s="154">
        <f>+F19*4+G19*2+D19+E19</f>
        <v>16</v>
      </c>
      <c r="C19" s="167">
        <v>5</v>
      </c>
      <c r="D19" s="155">
        <v>2</v>
      </c>
      <c r="E19" s="156">
        <v>0</v>
      </c>
      <c r="F19" s="156">
        <v>3</v>
      </c>
      <c r="G19" s="156">
        <v>1</v>
      </c>
      <c r="H19" s="157">
        <v>1</v>
      </c>
      <c r="I19" s="169">
        <f>+'SUPER 8 A'!I9+'SUPER 8 A'!K16+'SUPER 8 A'!I25+'SUPER 8 A'!I29+'SUPER 8 A'!I40</f>
        <v>145</v>
      </c>
      <c r="J19" s="170">
        <f>+'SUPER 8 A'!I16+'SUPER 8 A'!K9+'SUPER 8 A'!K25+'SUPER 8 A'!K29+'SUPER 8 A'!K40</f>
        <v>71</v>
      </c>
      <c r="K19" s="175">
        <f>+I19-J19</f>
        <v>74</v>
      </c>
      <c r="L19" s="155"/>
      <c r="M19" s="156"/>
      <c r="N19" s="156"/>
      <c r="O19" s="156"/>
      <c r="P19" s="156"/>
      <c r="Q19" s="156"/>
      <c r="R19" s="157"/>
    </row>
    <row r="20" spans="1:18">
      <c r="A20" s="158" t="s">
        <v>109</v>
      </c>
      <c r="B20" s="154">
        <f t="shared" si="4"/>
        <v>13</v>
      </c>
      <c r="C20" s="168">
        <v>4</v>
      </c>
      <c r="D20" s="160">
        <v>1</v>
      </c>
      <c r="E20" s="161">
        <v>0</v>
      </c>
      <c r="F20" s="161">
        <v>3</v>
      </c>
      <c r="G20" s="161">
        <v>0</v>
      </c>
      <c r="H20" s="162">
        <v>1</v>
      </c>
      <c r="I20" s="171">
        <f>+'SUPER 8 A'!K18+'SUPER 8 A'!I23+'SUPER 8 A'!K31+'SUPER 8 A'!I39</f>
        <v>84</v>
      </c>
      <c r="J20" s="172">
        <f>+'SUPER 8 A'!I18+'SUPER 8 A'!K23+'SUPER 8 A'!I31+'SUPER 8 A'!K39</f>
        <v>53</v>
      </c>
      <c r="K20" s="176">
        <f t="shared" ref="K20:K25" si="6">+I20-J20</f>
        <v>31</v>
      </c>
      <c r="L20" s="160"/>
      <c r="M20" s="161"/>
      <c r="N20" s="161"/>
      <c r="O20" s="161"/>
      <c r="P20" s="161"/>
      <c r="Q20" s="161"/>
      <c r="R20" s="162"/>
    </row>
    <row r="21" spans="1:18">
      <c r="A21" s="153" t="s">
        <v>103</v>
      </c>
      <c r="B21" s="154">
        <f t="shared" si="4"/>
        <v>11</v>
      </c>
      <c r="C21" s="167">
        <v>4</v>
      </c>
      <c r="D21" s="155">
        <v>1</v>
      </c>
      <c r="E21" s="156">
        <v>0</v>
      </c>
      <c r="F21" s="156">
        <v>2</v>
      </c>
      <c r="G21" s="156">
        <v>1</v>
      </c>
      <c r="H21" s="157">
        <v>1</v>
      </c>
      <c r="I21" s="169">
        <f>+'SUPER 8 A'!K17+'SUPER 8 A'!I24+'SUPER 8 A'!K30+'SUPER 8 A'!I40</f>
        <v>85</v>
      </c>
      <c r="J21" s="170">
        <f>+'SUPER 8 A'!I17+'SUPER 8 A'!K24+'SUPER 8 A'!I30+'SUPER 8 A'!K40</f>
        <v>64</v>
      </c>
      <c r="K21" s="175">
        <f t="shared" si="6"/>
        <v>21</v>
      </c>
      <c r="L21" s="155"/>
      <c r="M21" s="156"/>
      <c r="N21" s="156"/>
      <c r="O21" s="156"/>
      <c r="P21" s="156"/>
      <c r="Q21" s="156"/>
      <c r="R21" s="157"/>
    </row>
    <row r="22" spans="1:18">
      <c r="A22" s="153" t="s">
        <v>112</v>
      </c>
      <c r="B22" s="154">
        <f t="shared" ref="B22" si="7">+F22*4+G22*2+D22+E22</f>
        <v>8</v>
      </c>
      <c r="C22" s="167">
        <v>4</v>
      </c>
      <c r="D22" s="155">
        <v>0</v>
      </c>
      <c r="E22" s="156">
        <v>0</v>
      </c>
      <c r="F22" s="156">
        <v>2</v>
      </c>
      <c r="G22" s="156">
        <v>0</v>
      </c>
      <c r="H22" s="157">
        <v>2</v>
      </c>
      <c r="I22" s="169">
        <f>+'SUPER 8 A'!K15+'SUPER 8 A'!I22+'SUPER 8 A'!K29+'SUPER 8 A'!I37</f>
        <v>52</v>
      </c>
      <c r="J22" s="170">
        <f>+'SUPER 8 A'!I15+'SUPER 8 A'!K22+'SUPER 8 A'!I29+'SUPER 8 A'!K37</f>
        <v>74</v>
      </c>
      <c r="K22" s="175">
        <f>+I22-J22</f>
        <v>-22</v>
      </c>
      <c r="L22" s="155"/>
      <c r="M22" s="156"/>
      <c r="N22" s="156"/>
      <c r="O22" s="156"/>
      <c r="P22" s="156"/>
      <c r="Q22" s="156"/>
      <c r="R22" s="157"/>
    </row>
    <row r="23" spans="1:18">
      <c r="A23" s="158" t="s">
        <v>107</v>
      </c>
      <c r="B23" s="159">
        <f>+F23*4+G23*2+D23+E23</f>
        <v>6</v>
      </c>
      <c r="C23" s="168">
        <v>5</v>
      </c>
      <c r="D23" s="160">
        <v>1</v>
      </c>
      <c r="E23" s="161">
        <v>1</v>
      </c>
      <c r="F23" s="161">
        <v>1</v>
      </c>
      <c r="G23" s="161">
        <v>0</v>
      </c>
      <c r="H23" s="162">
        <v>4</v>
      </c>
      <c r="I23" s="171">
        <f>+'SUPER 8 A'!K9+'SUPER 8 A'!I17+'SUPER 8 A'!K23+'SUPER 8 A'!I32+'SUPER 8 A'!K37</f>
        <v>50</v>
      </c>
      <c r="J23" s="172">
        <f>+'SUPER 8 A'!I9+'SUPER 8 A'!K17+'SUPER 8 A'!I23+'SUPER 8 A'!K32+'SUPER 8 A'!I37</f>
        <v>141</v>
      </c>
      <c r="K23" s="176">
        <f>+I23-J23</f>
        <v>-91</v>
      </c>
      <c r="L23" s="155"/>
      <c r="M23" s="156"/>
      <c r="N23" s="156"/>
      <c r="O23" s="156"/>
      <c r="P23" s="156"/>
      <c r="Q23" s="156"/>
      <c r="R23" s="157"/>
    </row>
    <row r="24" spans="1:18">
      <c r="A24" s="153" t="s">
        <v>108</v>
      </c>
      <c r="B24" s="154">
        <f t="shared" ref="B24" si="8">+F24*4+G24*2+D24+E24</f>
        <v>5</v>
      </c>
      <c r="C24" s="167">
        <v>4</v>
      </c>
      <c r="D24" s="155">
        <v>1</v>
      </c>
      <c r="E24" s="156">
        <v>0</v>
      </c>
      <c r="F24" s="156">
        <v>1</v>
      </c>
      <c r="G24" s="156">
        <v>0</v>
      </c>
      <c r="H24" s="157">
        <v>3</v>
      </c>
      <c r="I24" s="169">
        <f>+'SUPER 8 A'!I18+'SUPER 8 A'!K22+'SUPER 8 A'!K32+'SUPER 8 A'!I38</f>
        <v>56</v>
      </c>
      <c r="J24" s="170">
        <f>+'SUPER 8 A'!K18+'SUPER 8 A'!I22+'SUPER 8 A'!I32+'SUPER 8 A'!K38</f>
        <v>97</v>
      </c>
      <c r="K24" s="175">
        <f t="shared" ref="K24" si="9">+I24-J24</f>
        <v>-41</v>
      </c>
      <c r="L24" s="155"/>
      <c r="M24" s="156"/>
      <c r="N24" s="156"/>
      <c r="O24" s="156"/>
      <c r="P24" s="156"/>
      <c r="Q24" s="156"/>
      <c r="R24" s="157"/>
    </row>
    <row r="25" spans="1:18" ht="15" thickBot="1">
      <c r="A25" s="206" t="s">
        <v>106</v>
      </c>
      <c r="B25" s="234">
        <f t="shared" si="4"/>
        <v>5</v>
      </c>
      <c r="C25" s="235">
        <v>5</v>
      </c>
      <c r="D25" s="207">
        <v>1</v>
      </c>
      <c r="E25" s="208">
        <v>0</v>
      </c>
      <c r="F25" s="208">
        <v>1</v>
      </c>
      <c r="G25" s="208">
        <v>0</v>
      </c>
      <c r="H25" s="209">
        <v>4</v>
      </c>
      <c r="I25" s="210">
        <f>+'SUPER 8 A'!K10+'SUPER 8 A'!I16+'SUPER 8 A'!K24+'SUPER 8 A'!I31+'SUPER 8 A'!K38</f>
        <v>78</v>
      </c>
      <c r="J25" s="211">
        <f>+'SUPER 8 A'!I10+'SUPER 8 A'!K16+'SUPER 8 A'!I24+'SUPER 8 A'!K31+'SUPER 8 A'!I38</f>
        <v>159</v>
      </c>
      <c r="K25" s="212">
        <f t="shared" si="6"/>
        <v>-81</v>
      </c>
      <c r="L25" s="160"/>
      <c r="M25" s="161"/>
      <c r="N25" s="161"/>
      <c r="O25" s="161"/>
      <c r="P25" s="161"/>
      <c r="Q25" s="161"/>
      <c r="R25" s="162"/>
    </row>
    <row r="26" spans="1:18">
      <c r="C26" s="178">
        <f>SUM(F18:H25)-SUM(C18:C25)</f>
        <v>0</v>
      </c>
      <c r="D26" s="179"/>
      <c r="E26" s="179"/>
      <c r="F26" s="179"/>
      <c r="G26" s="179"/>
      <c r="H26" s="179"/>
      <c r="I26" s="179"/>
      <c r="J26" s="178">
        <f>SUM(J18:J25)-SUM('SUPER 8 A'!I7:I40)-SUM('SUPER 8 A'!K7:K40)</f>
        <v>0</v>
      </c>
      <c r="K26" s="180">
        <f>SUM(K18:K25)</f>
        <v>0</v>
      </c>
    </row>
  </sheetData>
  <mergeCells count="36">
    <mergeCell ref="F1:F3"/>
    <mergeCell ref="A1:A3"/>
    <mergeCell ref="B1:B3"/>
    <mergeCell ref="D1:D3"/>
    <mergeCell ref="E1:E3"/>
    <mergeCell ref="C1:C3"/>
    <mergeCell ref="Q1:Q3"/>
    <mergeCell ref="R1:R3"/>
    <mergeCell ref="G1:G3"/>
    <mergeCell ref="H1:H3"/>
    <mergeCell ref="I1:I3"/>
    <mergeCell ref="J1:J3"/>
    <mergeCell ref="K1:K3"/>
    <mergeCell ref="L1:L3"/>
    <mergeCell ref="K15:K17"/>
    <mergeCell ref="M1:M3"/>
    <mergeCell ref="N1:N3"/>
    <mergeCell ref="O1:O3"/>
    <mergeCell ref="P1:P3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R15:R17"/>
    <mergeCell ref="L15:L17"/>
    <mergeCell ref="M15:M17"/>
    <mergeCell ref="N15:N17"/>
    <mergeCell ref="O15:O17"/>
    <mergeCell ref="P15:P17"/>
    <mergeCell ref="Q15:Q17"/>
  </mergeCells>
  <printOptions horizontalCentered="1" verticalCentered="1"/>
  <pageMargins left="0.70866141732283472" right="0.70866141732283472" top="0" bottom="0.74803149606299213" header="0.31496062992125984" footer="0.31496062992125984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8"/>
  <sheetViews>
    <sheetView topLeftCell="A37" workbookViewId="0">
      <selection activeCell="G2" sqref="G2:J127"/>
    </sheetView>
  </sheetViews>
  <sheetFormatPr baseColWidth="10" defaultRowHeight="14.5" outlineLevelRow="1"/>
  <cols>
    <col min="1" max="1" width="3.453125" customWidth="1"/>
    <col min="2" max="2" width="26" bestFit="1" customWidth="1"/>
    <col min="3" max="3" width="6.1796875" customWidth="1"/>
    <col min="4" max="4" width="26" bestFit="1" customWidth="1"/>
    <col min="5" max="5" width="6.1796875" customWidth="1"/>
    <col min="6" max="6" width="4.26953125" customWidth="1"/>
    <col min="7" max="7" width="26" bestFit="1" customWidth="1"/>
    <col min="8" max="8" width="6.1796875" customWidth="1"/>
    <col min="9" max="9" width="26" bestFit="1" customWidth="1"/>
    <col min="10" max="10" width="6.1796875" customWidth="1"/>
  </cols>
  <sheetData>
    <row r="1" spans="2:10" ht="14.5" customHeight="1" thickBot="1">
      <c r="B1" s="79"/>
      <c r="C1" s="79"/>
      <c r="D1" s="79"/>
      <c r="E1" s="79"/>
      <c r="G1" s="79"/>
      <c r="H1" s="79"/>
      <c r="I1" s="79"/>
      <c r="J1" s="79"/>
    </row>
    <row r="2" spans="2:10" ht="29" customHeight="1" thickBot="1">
      <c r="B2" s="276" t="s">
        <v>161</v>
      </c>
      <c r="C2" s="277"/>
      <c r="D2" s="277"/>
      <c r="E2" s="278"/>
      <c r="G2" s="276" t="s">
        <v>161</v>
      </c>
      <c r="H2" s="277"/>
      <c r="I2" s="277"/>
      <c r="J2" s="278"/>
    </row>
    <row r="3" spans="2:10" ht="18" customHeight="1" thickBot="1">
      <c r="B3" s="282" t="s">
        <v>163</v>
      </c>
      <c r="C3" s="283"/>
      <c r="D3" s="283"/>
      <c r="E3" s="284"/>
      <c r="G3" s="279" t="s">
        <v>164</v>
      </c>
      <c r="H3" s="280"/>
      <c r="I3" s="280"/>
      <c r="J3" s="281"/>
    </row>
    <row r="4" spans="2:10" ht="15" hidden="1" thickBot="1">
      <c r="B4" s="79"/>
      <c r="C4" s="79"/>
      <c r="D4" s="79"/>
      <c r="E4" s="79"/>
      <c r="G4" s="79"/>
      <c r="H4" s="79"/>
      <c r="I4" s="79"/>
      <c r="J4" s="79"/>
    </row>
    <row r="5" spans="2:10" hidden="1" outlineLevel="1">
      <c r="B5" s="139" t="s">
        <v>101</v>
      </c>
      <c r="C5" s="140"/>
      <c r="D5" s="274">
        <v>44647</v>
      </c>
      <c r="E5" s="275"/>
      <c r="G5" s="139" t="s">
        <v>101</v>
      </c>
      <c r="H5" s="140"/>
      <c r="I5" s="274">
        <v>44647</v>
      </c>
      <c r="J5" s="275"/>
    </row>
    <row r="6" spans="2:10" ht="15" hidden="1" outlineLevel="1" thickBot="1">
      <c r="B6" s="141" t="s">
        <v>158</v>
      </c>
      <c r="C6" s="142"/>
      <c r="D6" s="143" t="s">
        <v>159</v>
      </c>
      <c r="E6" s="144"/>
      <c r="G6" s="141" t="s">
        <v>158</v>
      </c>
      <c r="H6" s="142"/>
      <c r="I6" s="143" t="s">
        <v>159</v>
      </c>
      <c r="J6" s="144"/>
    </row>
    <row r="7" spans="2:10" hidden="1" outlineLevel="1">
      <c r="B7" s="121" t="s">
        <v>141</v>
      </c>
      <c r="C7" s="122">
        <v>0</v>
      </c>
      <c r="D7" s="123" t="s">
        <v>140</v>
      </c>
      <c r="E7" s="124">
        <v>30</v>
      </c>
      <c r="F7" s="145"/>
      <c r="G7" s="121" t="s">
        <v>141</v>
      </c>
      <c r="H7" s="122">
        <v>25</v>
      </c>
      <c r="I7" s="123" t="s">
        <v>140</v>
      </c>
      <c r="J7" s="124">
        <v>6</v>
      </c>
    </row>
    <row r="8" spans="2:10" hidden="1" outlineLevel="1">
      <c r="B8" s="125" t="s">
        <v>135</v>
      </c>
      <c r="C8" s="126" t="s">
        <v>160</v>
      </c>
      <c r="D8" s="127" t="s">
        <v>139</v>
      </c>
      <c r="E8" s="128" t="s">
        <v>160</v>
      </c>
      <c r="F8" s="145"/>
      <c r="G8" s="125" t="s">
        <v>135</v>
      </c>
      <c r="H8" s="126" t="s">
        <v>160</v>
      </c>
      <c r="I8" s="127" t="s">
        <v>139</v>
      </c>
      <c r="J8" s="128" t="s">
        <v>160</v>
      </c>
    </row>
    <row r="9" spans="2:10" hidden="1" outlineLevel="1">
      <c r="B9" s="125" t="s">
        <v>142</v>
      </c>
      <c r="C9" s="126">
        <v>15</v>
      </c>
      <c r="D9" s="127" t="s">
        <v>138</v>
      </c>
      <c r="E9" s="128">
        <v>20</v>
      </c>
      <c r="F9" s="145"/>
      <c r="G9" s="125" t="s">
        <v>142</v>
      </c>
      <c r="H9" s="126">
        <v>41</v>
      </c>
      <c r="I9" s="127" t="s">
        <v>138</v>
      </c>
      <c r="J9" s="128">
        <v>12</v>
      </c>
    </row>
    <row r="10" spans="2:10" ht="15" hidden="1" outlineLevel="1" thickBot="1">
      <c r="B10" s="129" t="s">
        <v>136</v>
      </c>
      <c r="C10" s="130">
        <v>48</v>
      </c>
      <c r="D10" s="131" t="s">
        <v>137</v>
      </c>
      <c r="E10" s="132">
        <v>10</v>
      </c>
      <c r="F10" s="145"/>
      <c r="G10" s="129" t="s">
        <v>136</v>
      </c>
      <c r="H10" s="130">
        <v>21</v>
      </c>
      <c r="I10" s="131" t="s">
        <v>137</v>
      </c>
      <c r="J10" s="132">
        <v>0</v>
      </c>
    </row>
    <row r="11" spans="2:10" hidden="1" outlineLevel="1">
      <c r="B11" s="79"/>
      <c r="C11" s="79"/>
      <c r="D11" s="79"/>
      <c r="E11" s="79"/>
      <c r="G11" s="79"/>
      <c r="H11" s="79"/>
      <c r="I11" s="79"/>
      <c r="J11" s="79"/>
    </row>
    <row r="12" spans="2:10" ht="15" hidden="1" outlineLevel="1" thickBot="1">
      <c r="B12" s="79"/>
      <c r="C12" s="79"/>
      <c r="D12" s="79"/>
      <c r="E12" s="79"/>
      <c r="G12" s="79"/>
      <c r="H12" s="79"/>
      <c r="I12" s="79"/>
      <c r="J12" s="79"/>
    </row>
    <row r="13" spans="2:10" hidden="1" outlineLevel="1">
      <c r="B13" s="139" t="s">
        <v>110</v>
      </c>
      <c r="C13" s="140"/>
      <c r="D13" s="274">
        <v>44654</v>
      </c>
      <c r="E13" s="275"/>
      <c r="G13" s="139" t="s">
        <v>110</v>
      </c>
      <c r="H13" s="140"/>
      <c r="I13" s="274">
        <v>44654</v>
      </c>
      <c r="J13" s="275"/>
    </row>
    <row r="14" spans="2:10" ht="15" hidden="1" outlineLevel="1" thickBot="1">
      <c r="B14" s="141" t="s">
        <v>158</v>
      </c>
      <c r="C14" s="142"/>
      <c r="D14" s="143" t="s">
        <v>159</v>
      </c>
      <c r="E14" s="144"/>
      <c r="G14" s="141" t="s">
        <v>158</v>
      </c>
      <c r="H14" s="142"/>
      <c r="I14" s="143" t="s">
        <v>159</v>
      </c>
      <c r="J14" s="144"/>
    </row>
    <row r="15" spans="2:10" hidden="1" outlineLevel="1">
      <c r="B15" s="121" t="s">
        <v>136</v>
      </c>
      <c r="C15" s="122">
        <v>57</v>
      </c>
      <c r="D15" s="123" t="s">
        <v>141</v>
      </c>
      <c r="E15" s="124">
        <v>5</v>
      </c>
      <c r="F15" s="145"/>
      <c r="G15" s="121" t="s">
        <v>136</v>
      </c>
      <c r="H15" s="122">
        <v>53</v>
      </c>
      <c r="I15" s="123" t="s">
        <v>141</v>
      </c>
      <c r="J15" s="124">
        <v>0</v>
      </c>
    </row>
    <row r="16" spans="2:10" hidden="1" outlineLevel="1">
      <c r="B16" s="125" t="s">
        <v>137</v>
      </c>
      <c r="C16" s="126">
        <v>12</v>
      </c>
      <c r="D16" s="127" t="s">
        <v>142</v>
      </c>
      <c r="E16" s="128">
        <v>36</v>
      </c>
      <c r="F16" s="145"/>
      <c r="G16" s="125" t="s">
        <v>137</v>
      </c>
      <c r="H16" s="126">
        <v>15</v>
      </c>
      <c r="I16" s="127" t="s">
        <v>142</v>
      </c>
      <c r="J16" s="128">
        <v>28</v>
      </c>
    </row>
    <row r="17" spans="2:10" hidden="1" outlineLevel="1">
      <c r="B17" s="125" t="s">
        <v>138</v>
      </c>
      <c r="C17" s="126">
        <v>38</v>
      </c>
      <c r="D17" s="127" t="s">
        <v>135</v>
      </c>
      <c r="E17" s="128">
        <v>7</v>
      </c>
      <c r="F17" s="145"/>
      <c r="G17" s="125" t="s">
        <v>138</v>
      </c>
      <c r="H17" s="126">
        <v>7</v>
      </c>
      <c r="I17" s="127" t="s">
        <v>135</v>
      </c>
      <c r="J17" s="128">
        <v>28</v>
      </c>
    </row>
    <row r="18" spans="2:10" ht="15" hidden="1" outlineLevel="1" thickBot="1">
      <c r="B18" s="129" t="s">
        <v>139</v>
      </c>
      <c r="C18" s="130">
        <v>52</v>
      </c>
      <c r="D18" s="131" t="s">
        <v>140</v>
      </c>
      <c r="E18" s="132">
        <v>10</v>
      </c>
      <c r="F18" s="145"/>
      <c r="G18" s="129" t="s">
        <v>139</v>
      </c>
      <c r="H18" s="130">
        <v>27</v>
      </c>
      <c r="I18" s="131" t="s">
        <v>140</v>
      </c>
      <c r="J18" s="132">
        <v>5</v>
      </c>
    </row>
    <row r="19" spans="2:10" ht="15" hidden="1" outlineLevel="1" thickBot="1">
      <c r="B19" s="79"/>
      <c r="C19" s="79"/>
      <c r="D19" s="79"/>
      <c r="E19" s="79"/>
      <c r="G19" s="79"/>
      <c r="H19" s="79"/>
      <c r="I19" s="79"/>
      <c r="J19" s="79"/>
    </row>
    <row r="20" spans="2:10" hidden="1" outlineLevel="1">
      <c r="B20" s="139" t="s">
        <v>113</v>
      </c>
      <c r="C20" s="140"/>
      <c r="D20" s="274">
        <v>44661</v>
      </c>
      <c r="E20" s="275"/>
      <c r="G20" s="139" t="s">
        <v>113</v>
      </c>
      <c r="H20" s="140"/>
      <c r="I20" s="274">
        <v>44661</v>
      </c>
      <c r="J20" s="275"/>
    </row>
    <row r="21" spans="2:10" ht="15" hidden="1" outlineLevel="1" thickBot="1">
      <c r="B21" s="141" t="s">
        <v>158</v>
      </c>
      <c r="C21" s="142"/>
      <c r="D21" s="143" t="s">
        <v>159</v>
      </c>
      <c r="E21" s="144"/>
      <c r="G21" s="141" t="s">
        <v>158</v>
      </c>
      <c r="H21" s="142"/>
      <c r="I21" s="143" t="s">
        <v>159</v>
      </c>
      <c r="J21" s="144"/>
    </row>
    <row r="22" spans="2:10" hidden="1" outlineLevel="1">
      <c r="B22" s="121" t="s">
        <v>141</v>
      </c>
      <c r="C22" s="122">
        <v>17</v>
      </c>
      <c r="D22" s="123" t="s">
        <v>139</v>
      </c>
      <c r="E22" s="124">
        <v>33</v>
      </c>
      <c r="F22" s="145"/>
      <c r="G22" s="121" t="s">
        <v>141</v>
      </c>
      <c r="H22" s="122">
        <v>0</v>
      </c>
      <c r="I22" s="123" t="s">
        <v>139</v>
      </c>
      <c r="J22" s="124">
        <v>15</v>
      </c>
    </row>
    <row r="23" spans="2:10" hidden="1" outlineLevel="1">
      <c r="B23" s="125" t="s">
        <v>140</v>
      </c>
      <c r="C23" s="126">
        <v>28</v>
      </c>
      <c r="D23" s="127" t="s">
        <v>138</v>
      </c>
      <c r="E23" s="128">
        <v>24</v>
      </c>
      <c r="F23" s="145"/>
      <c r="G23" s="125" t="s">
        <v>140</v>
      </c>
      <c r="H23" s="126">
        <v>22</v>
      </c>
      <c r="I23" s="127" t="s">
        <v>138</v>
      </c>
      <c r="J23" s="128">
        <v>7</v>
      </c>
    </row>
    <row r="24" spans="2:10" hidden="1" outlineLevel="1">
      <c r="B24" s="125" t="s">
        <v>135</v>
      </c>
      <c r="C24" s="126">
        <v>78</v>
      </c>
      <c r="D24" s="127" t="s">
        <v>137</v>
      </c>
      <c r="E24" s="128">
        <v>7</v>
      </c>
      <c r="F24" s="145"/>
      <c r="G24" s="125" t="s">
        <v>135</v>
      </c>
      <c r="H24" s="126">
        <v>28</v>
      </c>
      <c r="I24" s="127" t="s">
        <v>137</v>
      </c>
      <c r="J24" s="128">
        <v>0</v>
      </c>
    </row>
    <row r="25" spans="2:10" ht="15" hidden="1" outlineLevel="1" thickBot="1">
      <c r="B25" s="129" t="s">
        <v>142</v>
      </c>
      <c r="C25" s="130">
        <v>6</v>
      </c>
      <c r="D25" s="131" t="s">
        <v>136</v>
      </c>
      <c r="E25" s="132">
        <v>11</v>
      </c>
      <c r="F25" s="145"/>
      <c r="G25" s="129" t="s">
        <v>142</v>
      </c>
      <c r="H25" s="130">
        <v>19</v>
      </c>
      <c r="I25" s="131" t="s">
        <v>136</v>
      </c>
      <c r="J25" s="132">
        <v>41</v>
      </c>
    </row>
    <row r="26" spans="2:10" ht="15" hidden="1" outlineLevel="1" thickBot="1">
      <c r="B26" s="79"/>
      <c r="C26" s="79"/>
      <c r="D26" s="79"/>
      <c r="E26" s="79"/>
      <c r="G26" s="79"/>
      <c r="H26" s="79"/>
      <c r="I26" s="79"/>
      <c r="J26" s="79"/>
    </row>
    <row r="27" spans="2:10" hidden="1" outlineLevel="1">
      <c r="B27" s="139" t="s">
        <v>115</v>
      </c>
      <c r="C27" s="140"/>
      <c r="D27" s="274">
        <v>44675</v>
      </c>
      <c r="E27" s="275"/>
      <c r="G27" s="139" t="s">
        <v>115</v>
      </c>
      <c r="H27" s="140"/>
      <c r="I27" s="274">
        <v>44675</v>
      </c>
      <c r="J27" s="275"/>
    </row>
    <row r="28" spans="2:10" ht="15" hidden="1" outlineLevel="1" thickBot="1">
      <c r="B28" s="141" t="s">
        <v>158</v>
      </c>
      <c r="C28" s="142"/>
      <c r="D28" s="143" t="s">
        <v>159</v>
      </c>
      <c r="E28" s="144"/>
      <c r="G28" s="141" t="s">
        <v>158</v>
      </c>
      <c r="H28" s="142"/>
      <c r="I28" s="143" t="s">
        <v>159</v>
      </c>
      <c r="J28" s="144"/>
    </row>
    <row r="29" spans="2:10" hidden="1" outlineLevel="1">
      <c r="B29" s="121" t="s">
        <v>142</v>
      </c>
      <c r="C29" s="122">
        <v>19</v>
      </c>
      <c r="D29" s="123" t="s">
        <v>141</v>
      </c>
      <c r="E29" s="124">
        <v>0</v>
      </c>
      <c r="G29" s="121" t="s">
        <v>142</v>
      </c>
      <c r="H29" s="122">
        <v>17</v>
      </c>
      <c r="I29" s="123" t="s">
        <v>141</v>
      </c>
      <c r="J29" s="124">
        <v>10</v>
      </c>
    </row>
    <row r="30" spans="2:10" hidden="1" outlineLevel="1">
      <c r="B30" s="125" t="s">
        <v>136</v>
      </c>
      <c r="C30" s="126">
        <v>19</v>
      </c>
      <c r="D30" s="127" t="s">
        <v>135</v>
      </c>
      <c r="E30" s="128">
        <v>5</v>
      </c>
      <c r="G30" s="125" t="s">
        <v>136</v>
      </c>
      <c r="H30" s="126">
        <v>17</v>
      </c>
      <c r="I30" s="127" t="s">
        <v>135</v>
      </c>
      <c r="J30" s="128">
        <v>23</v>
      </c>
    </row>
    <row r="31" spans="2:10" hidden="1" outlineLevel="1">
      <c r="B31" s="125" t="s">
        <v>137</v>
      </c>
      <c r="C31" s="126">
        <v>17</v>
      </c>
      <c r="D31" s="127" t="s">
        <v>140</v>
      </c>
      <c r="E31" s="128">
        <v>35</v>
      </c>
      <c r="G31" s="125" t="s">
        <v>137</v>
      </c>
      <c r="H31" s="126">
        <v>0</v>
      </c>
      <c r="I31" s="127" t="s">
        <v>140</v>
      </c>
      <c r="J31" s="128">
        <v>39</v>
      </c>
    </row>
    <row r="32" spans="2:10" ht="15" hidden="1" outlineLevel="1" thickBot="1">
      <c r="B32" s="129" t="s">
        <v>138</v>
      </c>
      <c r="C32" s="130">
        <v>22</v>
      </c>
      <c r="D32" s="131" t="s">
        <v>139</v>
      </c>
      <c r="E32" s="132">
        <v>12</v>
      </c>
      <c r="G32" s="129" t="s">
        <v>138</v>
      </c>
      <c r="H32" s="130">
        <v>0</v>
      </c>
      <c r="I32" s="131" t="s">
        <v>139</v>
      </c>
      <c r="J32" s="132">
        <v>38</v>
      </c>
    </row>
    <row r="33" spans="2:10" hidden="1" outlineLevel="1">
      <c r="B33" s="79"/>
      <c r="C33" s="79"/>
      <c r="D33" s="79"/>
      <c r="E33" s="79"/>
      <c r="G33" s="79"/>
      <c r="H33" s="79"/>
      <c r="I33" s="79"/>
      <c r="J33" s="79"/>
    </row>
    <row r="34" spans="2:10" ht="15" collapsed="1" thickBot="1">
      <c r="B34" s="79"/>
      <c r="C34" s="79"/>
      <c r="D34" s="79"/>
      <c r="E34" s="79"/>
      <c r="G34" s="79"/>
      <c r="H34" s="79"/>
      <c r="I34" s="79"/>
      <c r="J34" s="79"/>
    </row>
    <row r="35" spans="2:10">
      <c r="B35" s="139" t="s">
        <v>117</v>
      </c>
      <c r="C35" s="140"/>
      <c r="D35" s="274">
        <v>44682</v>
      </c>
      <c r="E35" s="275"/>
      <c r="G35" s="139" t="s">
        <v>117</v>
      </c>
      <c r="H35" s="140"/>
      <c r="I35" s="274">
        <v>44682</v>
      </c>
      <c r="J35" s="275"/>
    </row>
    <row r="36" spans="2:10" ht="15" thickBot="1">
      <c r="B36" s="141" t="s">
        <v>158</v>
      </c>
      <c r="C36" s="142"/>
      <c r="D36" s="143" t="s">
        <v>159</v>
      </c>
      <c r="E36" s="144"/>
      <c r="G36" s="141" t="s">
        <v>158</v>
      </c>
      <c r="H36" s="142"/>
      <c r="I36" s="143" t="s">
        <v>159</v>
      </c>
      <c r="J36" s="144"/>
    </row>
    <row r="37" spans="2:10">
      <c r="B37" s="8" t="s">
        <v>141</v>
      </c>
      <c r="C37" s="236">
        <v>24</v>
      </c>
      <c r="D37" s="237" t="s">
        <v>138</v>
      </c>
      <c r="E37" s="124">
        <v>32</v>
      </c>
      <c r="G37" s="8" t="s">
        <v>141</v>
      </c>
      <c r="H37" s="236">
        <v>20</v>
      </c>
      <c r="I37" s="237" t="s">
        <v>138</v>
      </c>
      <c r="J37" s="124">
        <v>28</v>
      </c>
    </row>
    <row r="38" spans="2:10">
      <c r="B38" s="16" t="s">
        <v>139</v>
      </c>
      <c r="C38" s="238">
        <v>52</v>
      </c>
      <c r="D38" s="239" t="s">
        <v>137</v>
      </c>
      <c r="E38" s="128">
        <v>12</v>
      </c>
      <c r="G38" s="16" t="s">
        <v>139</v>
      </c>
      <c r="H38" s="238">
        <v>47</v>
      </c>
      <c r="I38" s="239" t="s">
        <v>137</v>
      </c>
      <c r="J38" s="128">
        <v>0</v>
      </c>
    </row>
    <row r="39" spans="2:10">
      <c r="B39" s="16" t="s">
        <v>140</v>
      </c>
      <c r="C39" s="238">
        <v>9</v>
      </c>
      <c r="D39" s="239" t="s">
        <v>136</v>
      </c>
      <c r="E39" s="128">
        <v>17</v>
      </c>
      <c r="G39" s="16" t="s">
        <v>140</v>
      </c>
      <c r="H39" s="238">
        <v>3</v>
      </c>
      <c r="I39" s="239" t="s">
        <v>136</v>
      </c>
      <c r="J39" s="128">
        <v>34</v>
      </c>
    </row>
    <row r="40" spans="2:10" ht="15" thickBot="1">
      <c r="B40" s="240" t="s">
        <v>135</v>
      </c>
      <c r="C40" s="241">
        <v>29</v>
      </c>
      <c r="D40" s="242" t="s">
        <v>142</v>
      </c>
      <c r="E40" s="132">
        <v>26</v>
      </c>
      <c r="G40" s="240" t="s">
        <v>135</v>
      </c>
      <c r="H40" s="241">
        <v>14</v>
      </c>
      <c r="I40" s="242" t="s">
        <v>142</v>
      </c>
      <c r="J40" s="132">
        <v>12</v>
      </c>
    </row>
    <row r="41" spans="2:10">
      <c r="B41" s="79"/>
      <c r="C41" s="79"/>
      <c r="D41" s="79"/>
      <c r="E41" s="79"/>
      <c r="G41" s="79"/>
      <c r="H41" s="79"/>
      <c r="I41" s="79"/>
      <c r="J41" s="79"/>
    </row>
    <row r="42" spans="2:10" ht="15" hidden="1" outlineLevel="1" thickBot="1">
      <c r="B42" s="79"/>
      <c r="C42" s="79"/>
      <c r="D42" s="79"/>
      <c r="E42" s="79"/>
      <c r="G42" s="79"/>
      <c r="H42" s="79"/>
      <c r="I42" s="79"/>
      <c r="J42" s="79"/>
    </row>
    <row r="43" spans="2:10" ht="15" hidden="1" outlineLevel="1" thickBot="1">
      <c r="B43" s="80" t="s">
        <v>119</v>
      </c>
      <c r="C43" s="100"/>
      <c r="D43" s="81">
        <v>44689</v>
      </c>
      <c r="E43" s="100"/>
      <c r="G43" s="80" t="s">
        <v>119</v>
      </c>
      <c r="H43" s="100"/>
      <c r="I43" s="81">
        <v>44689</v>
      </c>
      <c r="J43" s="100"/>
    </row>
    <row r="44" spans="2:10" ht="15" hidden="1" outlineLevel="1" thickBot="1">
      <c r="B44" s="80"/>
      <c r="C44" s="100"/>
      <c r="D44" s="81"/>
      <c r="E44" s="100"/>
      <c r="G44" s="80"/>
      <c r="H44" s="100"/>
      <c r="I44" s="81"/>
      <c r="J44" s="100"/>
    </row>
    <row r="45" spans="2:10" hidden="1" outlineLevel="1">
      <c r="B45" s="82" t="s">
        <v>135</v>
      </c>
      <c r="C45" s="111"/>
      <c r="D45" s="83" t="s">
        <v>141</v>
      </c>
      <c r="E45" s="111"/>
      <c r="G45" s="82" t="s">
        <v>135</v>
      </c>
      <c r="H45" s="111"/>
      <c r="I45" s="83" t="s">
        <v>141</v>
      </c>
      <c r="J45" s="111"/>
    </row>
    <row r="46" spans="2:10" hidden="1" outlineLevel="1">
      <c r="B46" s="84" t="s">
        <v>142</v>
      </c>
      <c r="C46" s="112"/>
      <c r="D46" s="85" t="s">
        <v>140</v>
      </c>
      <c r="E46" s="112"/>
      <c r="G46" s="84" t="s">
        <v>142</v>
      </c>
      <c r="H46" s="112"/>
      <c r="I46" s="85" t="s">
        <v>140</v>
      </c>
      <c r="J46" s="112"/>
    </row>
    <row r="47" spans="2:10" hidden="1" outlineLevel="1">
      <c r="B47" s="20" t="s">
        <v>136</v>
      </c>
      <c r="C47" s="113"/>
      <c r="D47" s="86" t="s">
        <v>139</v>
      </c>
      <c r="E47" s="113"/>
      <c r="G47" s="20" t="s">
        <v>136</v>
      </c>
      <c r="H47" s="113"/>
      <c r="I47" s="86" t="s">
        <v>139</v>
      </c>
      <c r="J47" s="113"/>
    </row>
    <row r="48" spans="2:10" ht="15" hidden="1" outlineLevel="1" thickBot="1">
      <c r="B48" s="87" t="s">
        <v>137</v>
      </c>
      <c r="C48" s="114"/>
      <c r="D48" s="88" t="s">
        <v>138</v>
      </c>
      <c r="E48" s="114"/>
      <c r="G48" s="87" t="s">
        <v>137</v>
      </c>
      <c r="H48" s="114"/>
      <c r="I48" s="88" t="s">
        <v>138</v>
      </c>
      <c r="J48" s="114"/>
    </row>
    <row r="49" spans="2:10" ht="15" hidden="1" outlineLevel="1" thickBot="1">
      <c r="B49" s="79"/>
      <c r="C49" s="79"/>
      <c r="D49" s="79"/>
      <c r="E49" s="79"/>
      <c r="G49" s="79"/>
      <c r="H49" s="79"/>
      <c r="I49" s="79"/>
      <c r="J49" s="79"/>
    </row>
    <row r="50" spans="2:10" ht="15" hidden="1" outlineLevel="1" thickBot="1">
      <c r="B50" s="91" t="s">
        <v>154</v>
      </c>
      <c r="C50" s="105"/>
      <c r="D50" s="92">
        <v>44696</v>
      </c>
      <c r="E50" s="105"/>
      <c r="G50" s="91" t="s">
        <v>154</v>
      </c>
      <c r="H50" s="105"/>
      <c r="I50" s="92">
        <v>44696</v>
      </c>
      <c r="J50" s="105"/>
    </row>
    <row r="51" spans="2:10" ht="15" hidden="1" outlineLevel="1" thickBot="1">
      <c r="B51" s="79"/>
      <c r="C51" s="79"/>
      <c r="D51" s="79"/>
      <c r="E51" s="79"/>
      <c r="G51" s="79"/>
      <c r="H51" s="79"/>
      <c r="I51" s="79"/>
      <c r="J51" s="79"/>
    </row>
    <row r="52" spans="2:10" ht="15" hidden="1" outlineLevel="1" thickBot="1">
      <c r="B52" s="80" t="s">
        <v>121</v>
      </c>
      <c r="C52" s="100"/>
      <c r="D52" s="81">
        <v>44703</v>
      </c>
      <c r="E52" s="100"/>
      <c r="G52" s="80" t="s">
        <v>121</v>
      </c>
      <c r="H52" s="100"/>
      <c r="I52" s="81">
        <v>44703</v>
      </c>
      <c r="J52" s="100"/>
    </row>
    <row r="53" spans="2:10" hidden="1" outlineLevel="1">
      <c r="B53" s="82" t="s">
        <v>141</v>
      </c>
      <c r="C53" s="111"/>
      <c r="D53" s="83" t="s">
        <v>137</v>
      </c>
      <c r="E53" s="111"/>
      <c r="G53" s="82" t="s">
        <v>141</v>
      </c>
      <c r="H53" s="111"/>
      <c r="I53" s="83" t="s">
        <v>137</v>
      </c>
      <c r="J53" s="111"/>
    </row>
    <row r="54" spans="2:10" hidden="1" outlineLevel="1">
      <c r="B54" s="84" t="s">
        <v>138</v>
      </c>
      <c r="C54" s="112"/>
      <c r="D54" s="85" t="s">
        <v>136</v>
      </c>
      <c r="E54" s="112"/>
      <c r="G54" s="84" t="s">
        <v>138</v>
      </c>
      <c r="H54" s="112"/>
      <c r="I54" s="85" t="s">
        <v>136</v>
      </c>
      <c r="J54" s="112"/>
    </row>
    <row r="55" spans="2:10" hidden="1" outlineLevel="1">
      <c r="B55" s="20" t="s">
        <v>139</v>
      </c>
      <c r="C55" s="113"/>
      <c r="D55" s="86" t="s">
        <v>142</v>
      </c>
      <c r="E55" s="113"/>
      <c r="G55" s="20" t="s">
        <v>139</v>
      </c>
      <c r="H55" s="113"/>
      <c r="I55" s="86" t="s">
        <v>142</v>
      </c>
      <c r="J55" s="113"/>
    </row>
    <row r="56" spans="2:10" ht="15" hidden="1" outlineLevel="1" thickBot="1">
      <c r="B56" s="87" t="s">
        <v>140</v>
      </c>
      <c r="C56" s="114"/>
      <c r="D56" s="88" t="s">
        <v>135</v>
      </c>
      <c r="E56" s="114"/>
      <c r="G56" s="87" t="s">
        <v>140</v>
      </c>
      <c r="H56" s="114"/>
      <c r="I56" s="88" t="s">
        <v>135</v>
      </c>
      <c r="J56" s="114"/>
    </row>
    <row r="57" spans="2:10" ht="15" hidden="1" outlineLevel="1" thickBot="1">
      <c r="B57" s="79"/>
      <c r="C57" s="79"/>
      <c r="D57" s="79"/>
      <c r="E57" s="79"/>
      <c r="G57" s="79"/>
      <c r="H57" s="79"/>
      <c r="I57" s="79"/>
      <c r="J57" s="79"/>
    </row>
    <row r="58" spans="2:10" ht="15" hidden="1" outlineLevel="1" thickBot="1">
      <c r="B58" s="80" t="s">
        <v>102</v>
      </c>
      <c r="C58" s="100"/>
      <c r="D58" s="81">
        <v>44710</v>
      </c>
      <c r="E58" s="100"/>
      <c r="G58" s="80" t="s">
        <v>102</v>
      </c>
      <c r="H58" s="100"/>
      <c r="I58" s="81">
        <v>44710</v>
      </c>
      <c r="J58" s="100"/>
    </row>
    <row r="59" spans="2:10" hidden="1" outlineLevel="1">
      <c r="B59" s="82" t="s">
        <v>140</v>
      </c>
      <c r="C59" s="111"/>
      <c r="D59" s="83" t="s">
        <v>141</v>
      </c>
      <c r="E59" s="111"/>
      <c r="G59" s="82" t="s">
        <v>140</v>
      </c>
      <c r="H59" s="111"/>
      <c r="I59" s="83" t="s">
        <v>141</v>
      </c>
      <c r="J59" s="111"/>
    </row>
    <row r="60" spans="2:10" hidden="1" outlineLevel="1">
      <c r="B60" s="84" t="s">
        <v>139</v>
      </c>
      <c r="C60" s="112"/>
      <c r="D60" s="85" t="s">
        <v>135</v>
      </c>
      <c r="E60" s="112"/>
      <c r="G60" s="84" t="s">
        <v>139</v>
      </c>
      <c r="H60" s="112"/>
      <c r="I60" s="85" t="s">
        <v>135</v>
      </c>
      <c r="J60" s="112"/>
    </row>
    <row r="61" spans="2:10" hidden="1" outlineLevel="1">
      <c r="B61" s="20" t="s">
        <v>138</v>
      </c>
      <c r="C61" s="113"/>
      <c r="D61" s="86" t="s">
        <v>142</v>
      </c>
      <c r="E61" s="113"/>
      <c r="G61" s="20" t="s">
        <v>138</v>
      </c>
      <c r="H61" s="113"/>
      <c r="I61" s="86" t="s">
        <v>142</v>
      </c>
      <c r="J61" s="113"/>
    </row>
    <row r="62" spans="2:10" ht="15" hidden="1" outlineLevel="1" thickBot="1">
      <c r="B62" s="87" t="s">
        <v>137</v>
      </c>
      <c r="C62" s="114"/>
      <c r="D62" s="88" t="s">
        <v>136</v>
      </c>
      <c r="E62" s="114"/>
      <c r="G62" s="87" t="s">
        <v>137</v>
      </c>
      <c r="H62" s="114"/>
      <c r="I62" s="88" t="s">
        <v>136</v>
      </c>
      <c r="J62" s="114"/>
    </row>
    <row r="63" spans="2:10" hidden="1" outlineLevel="1">
      <c r="B63" s="79"/>
      <c r="C63" s="79"/>
      <c r="D63" s="79"/>
      <c r="E63" s="79"/>
      <c r="G63" s="79"/>
      <c r="H63" s="79"/>
      <c r="I63" s="79"/>
      <c r="J63" s="79"/>
    </row>
    <row r="64" spans="2:10" ht="15" hidden="1" outlineLevel="1" thickBot="1">
      <c r="B64" s="79"/>
      <c r="C64" s="79"/>
      <c r="D64" s="79"/>
      <c r="E64" s="79"/>
      <c r="G64" s="79"/>
      <c r="H64" s="79"/>
      <c r="I64" s="79"/>
      <c r="J64" s="79"/>
    </row>
    <row r="65" spans="2:10" ht="15" hidden="1" outlineLevel="1" thickBot="1">
      <c r="B65" s="80" t="s">
        <v>111</v>
      </c>
      <c r="C65" s="100"/>
      <c r="D65" s="81">
        <v>44717</v>
      </c>
      <c r="E65" s="100"/>
      <c r="G65" s="80" t="s">
        <v>111</v>
      </c>
      <c r="H65" s="100"/>
      <c r="I65" s="81">
        <v>44717</v>
      </c>
      <c r="J65" s="100"/>
    </row>
    <row r="66" spans="2:10" hidden="1" outlineLevel="1">
      <c r="B66" s="82" t="s">
        <v>141</v>
      </c>
      <c r="C66" s="111"/>
      <c r="D66" s="83" t="s">
        <v>136</v>
      </c>
      <c r="E66" s="111"/>
      <c r="G66" s="82" t="s">
        <v>141</v>
      </c>
      <c r="H66" s="111"/>
      <c r="I66" s="83" t="s">
        <v>136</v>
      </c>
      <c r="J66" s="111"/>
    </row>
    <row r="67" spans="2:10" hidden="1" outlineLevel="1">
      <c r="B67" s="84" t="s">
        <v>142</v>
      </c>
      <c r="C67" s="112"/>
      <c r="D67" s="85" t="s">
        <v>137</v>
      </c>
      <c r="E67" s="112"/>
      <c r="G67" s="84" t="s">
        <v>142</v>
      </c>
      <c r="H67" s="112"/>
      <c r="I67" s="85" t="s">
        <v>137</v>
      </c>
      <c r="J67" s="112"/>
    </row>
    <row r="68" spans="2:10" hidden="1" outlineLevel="1">
      <c r="B68" s="20" t="s">
        <v>135</v>
      </c>
      <c r="C68" s="113"/>
      <c r="D68" s="86" t="s">
        <v>138</v>
      </c>
      <c r="E68" s="113"/>
      <c r="G68" s="20" t="s">
        <v>135</v>
      </c>
      <c r="H68" s="113"/>
      <c r="I68" s="86" t="s">
        <v>138</v>
      </c>
      <c r="J68" s="113"/>
    </row>
    <row r="69" spans="2:10" ht="15" hidden="1" outlineLevel="1" thickBot="1">
      <c r="B69" s="87" t="s">
        <v>140</v>
      </c>
      <c r="C69" s="114"/>
      <c r="D69" s="88" t="s">
        <v>139</v>
      </c>
      <c r="E69" s="114"/>
      <c r="G69" s="87" t="s">
        <v>140</v>
      </c>
      <c r="H69" s="114"/>
      <c r="I69" s="88" t="s">
        <v>139</v>
      </c>
      <c r="J69" s="114"/>
    </row>
    <row r="70" spans="2:10" ht="15" hidden="1" outlineLevel="1" thickBot="1">
      <c r="B70" s="79"/>
      <c r="C70" s="79"/>
      <c r="D70" s="79"/>
      <c r="E70" s="79"/>
      <c r="G70" s="79"/>
      <c r="H70" s="79"/>
      <c r="I70" s="79"/>
      <c r="J70" s="79"/>
    </row>
    <row r="71" spans="2:10" ht="15" hidden="1" outlineLevel="1" thickBot="1">
      <c r="B71" s="91" t="s">
        <v>154</v>
      </c>
      <c r="C71" s="105"/>
      <c r="D71" s="92">
        <v>44724</v>
      </c>
      <c r="E71" s="105"/>
      <c r="G71" s="91" t="s">
        <v>154</v>
      </c>
      <c r="H71" s="105"/>
      <c r="I71" s="92">
        <v>44724</v>
      </c>
      <c r="J71" s="105"/>
    </row>
    <row r="72" spans="2:10" ht="15" hidden="1" outlineLevel="1" thickBot="1">
      <c r="B72" s="79"/>
      <c r="C72" s="79"/>
      <c r="D72" s="79"/>
      <c r="E72" s="79"/>
      <c r="G72" s="79"/>
      <c r="H72" s="79"/>
      <c r="I72" s="79"/>
      <c r="J72" s="79"/>
    </row>
    <row r="73" spans="2:10" ht="15" hidden="1" outlineLevel="1" thickBot="1">
      <c r="B73" s="80" t="s">
        <v>114</v>
      </c>
      <c r="C73" s="100"/>
      <c r="D73" s="81">
        <v>44731</v>
      </c>
      <c r="E73" s="100"/>
      <c r="G73" s="80" t="s">
        <v>114</v>
      </c>
      <c r="H73" s="100"/>
      <c r="I73" s="81">
        <v>44731</v>
      </c>
      <c r="J73" s="100"/>
    </row>
    <row r="74" spans="2:10" hidden="1" outlineLevel="1">
      <c r="B74" s="82" t="s">
        <v>139</v>
      </c>
      <c r="C74" s="111"/>
      <c r="D74" s="83" t="s">
        <v>141</v>
      </c>
      <c r="E74" s="111"/>
      <c r="G74" s="82" t="s">
        <v>139</v>
      </c>
      <c r="H74" s="111"/>
      <c r="I74" s="83" t="s">
        <v>141</v>
      </c>
      <c r="J74" s="111"/>
    </row>
    <row r="75" spans="2:10" hidden="1" outlineLevel="1">
      <c r="B75" s="84" t="s">
        <v>138</v>
      </c>
      <c r="C75" s="112"/>
      <c r="D75" s="85" t="s">
        <v>140</v>
      </c>
      <c r="E75" s="112"/>
      <c r="G75" s="84" t="s">
        <v>138</v>
      </c>
      <c r="H75" s="112"/>
      <c r="I75" s="85" t="s">
        <v>140</v>
      </c>
      <c r="J75" s="112"/>
    </row>
    <row r="76" spans="2:10" hidden="1" outlineLevel="1">
      <c r="B76" s="20" t="s">
        <v>137</v>
      </c>
      <c r="C76" s="113"/>
      <c r="D76" s="86" t="s">
        <v>135</v>
      </c>
      <c r="E76" s="113"/>
      <c r="G76" s="20" t="s">
        <v>137</v>
      </c>
      <c r="H76" s="113"/>
      <c r="I76" s="86" t="s">
        <v>135</v>
      </c>
      <c r="J76" s="113"/>
    </row>
    <row r="77" spans="2:10" ht="15" hidden="1" outlineLevel="1" thickBot="1">
      <c r="B77" s="87" t="s">
        <v>136</v>
      </c>
      <c r="C77" s="114"/>
      <c r="D77" s="88" t="s">
        <v>142</v>
      </c>
      <c r="E77" s="114"/>
      <c r="G77" s="87" t="s">
        <v>136</v>
      </c>
      <c r="H77" s="114"/>
      <c r="I77" s="88" t="s">
        <v>142</v>
      </c>
      <c r="J77" s="114"/>
    </row>
    <row r="78" spans="2:10" hidden="1" outlineLevel="1">
      <c r="B78" s="79"/>
      <c r="C78" s="79"/>
      <c r="D78" s="79"/>
      <c r="E78" s="79"/>
      <c r="G78" s="79"/>
      <c r="H78" s="79"/>
      <c r="I78" s="79"/>
      <c r="J78" s="79"/>
    </row>
    <row r="79" spans="2:10" ht="15" hidden="1" outlineLevel="1" thickBot="1">
      <c r="B79" s="79"/>
      <c r="C79" s="79"/>
      <c r="D79" s="79"/>
      <c r="E79" s="79"/>
      <c r="G79" s="79"/>
      <c r="H79" s="79"/>
      <c r="I79" s="79"/>
      <c r="J79" s="79"/>
    </row>
    <row r="80" spans="2:10" ht="15" hidden="1" outlineLevel="1" thickBot="1">
      <c r="B80" s="80" t="s">
        <v>116</v>
      </c>
      <c r="C80" s="100"/>
      <c r="D80" s="81">
        <v>44738</v>
      </c>
      <c r="E80" s="100"/>
      <c r="G80" s="80" t="s">
        <v>116</v>
      </c>
      <c r="H80" s="100"/>
      <c r="I80" s="81">
        <v>44738</v>
      </c>
      <c r="J80" s="100"/>
    </row>
    <row r="81" spans="2:10" hidden="1" outlineLevel="1">
      <c r="B81" s="82" t="s">
        <v>141</v>
      </c>
      <c r="C81" s="111"/>
      <c r="D81" s="83" t="s">
        <v>142</v>
      </c>
      <c r="E81" s="111"/>
      <c r="G81" s="82" t="s">
        <v>141</v>
      </c>
      <c r="H81" s="111"/>
      <c r="I81" s="83" t="s">
        <v>142</v>
      </c>
      <c r="J81" s="111"/>
    </row>
    <row r="82" spans="2:10" hidden="1" outlineLevel="1">
      <c r="B82" s="84" t="s">
        <v>135</v>
      </c>
      <c r="C82" s="112"/>
      <c r="D82" s="85" t="s">
        <v>136</v>
      </c>
      <c r="E82" s="112"/>
      <c r="G82" s="84" t="s">
        <v>135</v>
      </c>
      <c r="H82" s="112"/>
      <c r="I82" s="85" t="s">
        <v>136</v>
      </c>
      <c r="J82" s="112"/>
    </row>
    <row r="83" spans="2:10" hidden="1" outlineLevel="1">
      <c r="B83" s="20" t="s">
        <v>140</v>
      </c>
      <c r="C83" s="113"/>
      <c r="D83" s="86" t="s">
        <v>137</v>
      </c>
      <c r="E83" s="113"/>
      <c r="G83" s="20" t="s">
        <v>140</v>
      </c>
      <c r="H83" s="113"/>
      <c r="I83" s="86" t="s">
        <v>137</v>
      </c>
      <c r="J83" s="113"/>
    </row>
    <row r="84" spans="2:10" ht="15" hidden="1" outlineLevel="1" thickBot="1">
      <c r="B84" s="87" t="s">
        <v>139</v>
      </c>
      <c r="C84" s="114"/>
      <c r="D84" s="88" t="s">
        <v>138</v>
      </c>
      <c r="E84" s="114"/>
      <c r="G84" s="87" t="s">
        <v>139</v>
      </c>
      <c r="H84" s="114"/>
      <c r="I84" s="88" t="s">
        <v>138</v>
      </c>
      <c r="J84" s="114"/>
    </row>
    <row r="85" spans="2:10" hidden="1" outlineLevel="1">
      <c r="B85" s="79"/>
      <c r="C85" s="79"/>
      <c r="D85" s="79"/>
      <c r="E85" s="79"/>
      <c r="G85" s="79"/>
      <c r="H85" s="79"/>
      <c r="I85" s="79"/>
      <c r="J85" s="79"/>
    </row>
    <row r="86" spans="2:10" ht="15" hidden="1" outlineLevel="1" thickBot="1">
      <c r="B86" s="79"/>
      <c r="C86" s="79"/>
      <c r="D86" s="79"/>
      <c r="E86" s="79"/>
      <c r="G86" s="79"/>
      <c r="H86" s="79"/>
      <c r="I86" s="79"/>
      <c r="J86" s="79"/>
    </row>
    <row r="87" spans="2:10" ht="15" hidden="1" outlineLevel="1" thickBot="1">
      <c r="B87" s="80" t="s">
        <v>118</v>
      </c>
      <c r="C87" s="100"/>
      <c r="D87" s="81">
        <v>44745</v>
      </c>
      <c r="E87" s="100"/>
      <c r="G87" s="80" t="s">
        <v>118</v>
      </c>
      <c r="H87" s="100"/>
      <c r="I87" s="81">
        <v>44745</v>
      </c>
      <c r="J87" s="100"/>
    </row>
    <row r="88" spans="2:10" hidden="1" outlineLevel="1">
      <c r="B88" s="82" t="s">
        <v>138</v>
      </c>
      <c r="C88" s="111"/>
      <c r="D88" s="83" t="s">
        <v>141</v>
      </c>
      <c r="E88" s="111"/>
      <c r="G88" s="82" t="s">
        <v>138</v>
      </c>
      <c r="H88" s="111"/>
      <c r="I88" s="83" t="s">
        <v>141</v>
      </c>
      <c r="J88" s="111"/>
    </row>
    <row r="89" spans="2:10" hidden="1" outlineLevel="1">
      <c r="B89" s="84" t="s">
        <v>137</v>
      </c>
      <c r="C89" s="112"/>
      <c r="D89" s="85" t="s">
        <v>139</v>
      </c>
      <c r="E89" s="112"/>
      <c r="G89" s="84" t="s">
        <v>137</v>
      </c>
      <c r="H89" s="112"/>
      <c r="I89" s="85" t="s">
        <v>139</v>
      </c>
      <c r="J89" s="112"/>
    </row>
    <row r="90" spans="2:10" hidden="1" outlineLevel="1">
      <c r="B90" s="20" t="s">
        <v>136</v>
      </c>
      <c r="C90" s="113"/>
      <c r="D90" s="86" t="s">
        <v>140</v>
      </c>
      <c r="E90" s="113"/>
      <c r="G90" s="20" t="s">
        <v>136</v>
      </c>
      <c r="H90" s="113"/>
      <c r="I90" s="86" t="s">
        <v>140</v>
      </c>
      <c r="J90" s="113"/>
    </row>
    <row r="91" spans="2:10" ht="15" hidden="1" outlineLevel="1" thickBot="1">
      <c r="B91" s="87" t="s">
        <v>142</v>
      </c>
      <c r="C91" s="114"/>
      <c r="D91" s="88" t="s">
        <v>135</v>
      </c>
      <c r="E91" s="114"/>
      <c r="G91" s="87" t="s">
        <v>142</v>
      </c>
      <c r="H91" s="114"/>
      <c r="I91" s="88" t="s">
        <v>135</v>
      </c>
      <c r="J91" s="114"/>
    </row>
    <row r="92" spans="2:10" ht="15" hidden="1" outlineLevel="1" thickBot="1">
      <c r="B92" s="79"/>
      <c r="C92" s="79"/>
      <c r="D92" s="79"/>
      <c r="E92" s="79"/>
      <c r="G92" s="79"/>
      <c r="H92" s="79"/>
      <c r="I92" s="79"/>
      <c r="J92" s="79"/>
    </row>
    <row r="93" spans="2:10" ht="15" hidden="1" outlineLevel="1" thickBot="1">
      <c r="B93" s="91" t="s">
        <v>154</v>
      </c>
      <c r="C93" s="105"/>
      <c r="D93" s="92">
        <v>44752</v>
      </c>
      <c r="E93" s="105"/>
      <c r="G93" s="91" t="s">
        <v>154</v>
      </c>
      <c r="H93" s="105"/>
      <c r="I93" s="92">
        <v>44752</v>
      </c>
      <c r="J93" s="105"/>
    </row>
    <row r="94" spans="2:10" ht="15" hidden="1" outlineLevel="1" thickBot="1">
      <c r="B94" s="79"/>
      <c r="C94" s="79"/>
      <c r="D94" s="79"/>
      <c r="E94" s="79"/>
      <c r="G94" s="79"/>
      <c r="H94" s="79"/>
      <c r="I94" s="79"/>
      <c r="J94" s="79"/>
    </row>
    <row r="95" spans="2:10" ht="15" hidden="1" outlineLevel="1" thickBot="1">
      <c r="B95" s="80" t="s">
        <v>120</v>
      </c>
      <c r="C95" s="100"/>
      <c r="D95" s="81">
        <v>44759</v>
      </c>
      <c r="E95" s="100"/>
      <c r="G95" s="80" t="s">
        <v>120</v>
      </c>
      <c r="H95" s="100"/>
      <c r="I95" s="81">
        <v>44759</v>
      </c>
      <c r="J95" s="100"/>
    </row>
    <row r="96" spans="2:10" hidden="1" outlineLevel="1">
      <c r="B96" s="82" t="s">
        <v>141</v>
      </c>
      <c r="C96" s="111"/>
      <c r="D96" s="83" t="s">
        <v>135</v>
      </c>
      <c r="E96" s="111"/>
      <c r="G96" s="82" t="s">
        <v>141</v>
      </c>
      <c r="H96" s="111"/>
      <c r="I96" s="83" t="s">
        <v>135</v>
      </c>
      <c r="J96" s="111"/>
    </row>
    <row r="97" spans="2:10" hidden="1" outlineLevel="1">
      <c r="B97" s="84" t="s">
        <v>140</v>
      </c>
      <c r="C97" s="112"/>
      <c r="D97" s="85" t="s">
        <v>142</v>
      </c>
      <c r="E97" s="112"/>
      <c r="G97" s="84" t="s">
        <v>140</v>
      </c>
      <c r="H97" s="112"/>
      <c r="I97" s="85" t="s">
        <v>142</v>
      </c>
      <c r="J97" s="112"/>
    </row>
    <row r="98" spans="2:10" hidden="1" outlineLevel="1">
      <c r="B98" s="20" t="s">
        <v>139</v>
      </c>
      <c r="C98" s="113"/>
      <c r="D98" s="86" t="s">
        <v>136</v>
      </c>
      <c r="E98" s="113"/>
      <c r="G98" s="20" t="s">
        <v>139</v>
      </c>
      <c r="H98" s="113"/>
      <c r="I98" s="86" t="s">
        <v>136</v>
      </c>
      <c r="J98" s="113"/>
    </row>
    <row r="99" spans="2:10" ht="15" hidden="1" outlineLevel="1" thickBot="1">
      <c r="B99" s="87" t="s">
        <v>138</v>
      </c>
      <c r="C99" s="114"/>
      <c r="D99" s="88" t="s">
        <v>137</v>
      </c>
      <c r="E99" s="114"/>
      <c r="G99" s="87" t="s">
        <v>138</v>
      </c>
      <c r="H99" s="114"/>
      <c r="I99" s="88" t="s">
        <v>137</v>
      </c>
      <c r="J99" s="114"/>
    </row>
    <row r="100" spans="2:10" hidden="1" outlineLevel="1">
      <c r="B100" s="79"/>
      <c r="C100" s="79"/>
      <c r="D100" s="79"/>
      <c r="E100" s="79"/>
      <c r="G100" s="79"/>
      <c r="H100" s="79"/>
      <c r="I100" s="79"/>
      <c r="J100" s="79"/>
    </row>
    <row r="101" spans="2:10" ht="15" hidden="1" outlineLevel="1" thickBot="1">
      <c r="B101" s="79"/>
      <c r="C101" s="79"/>
      <c r="D101" s="79"/>
      <c r="E101" s="79"/>
      <c r="G101" s="79"/>
      <c r="H101" s="79"/>
      <c r="I101" s="79"/>
      <c r="J101" s="79"/>
    </row>
    <row r="102" spans="2:10" ht="15" hidden="1" outlineLevel="1" thickBot="1">
      <c r="B102" s="80" t="s">
        <v>122</v>
      </c>
      <c r="C102" s="100"/>
      <c r="D102" s="81">
        <v>44766</v>
      </c>
      <c r="E102" s="100"/>
      <c r="G102" s="80" t="s">
        <v>122</v>
      </c>
      <c r="H102" s="100"/>
      <c r="I102" s="81">
        <v>44766</v>
      </c>
      <c r="J102" s="100"/>
    </row>
    <row r="103" spans="2:10" hidden="1" outlineLevel="1">
      <c r="B103" s="82" t="s">
        <v>137</v>
      </c>
      <c r="C103" s="111"/>
      <c r="D103" s="83" t="s">
        <v>141</v>
      </c>
      <c r="E103" s="111"/>
      <c r="G103" s="82" t="s">
        <v>137</v>
      </c>
      <c r="H103" s="111"/>
      <c r="I103" s="83" t="s">
        <v>141</v>
      </c>
      <c r="J103" s="111"/>
    </row>
    <row r="104" spans="2:10" hidden="1" outlineLevel="1">
      <c r="B104" s="84" t="s">
        <v>136</v>
      </c>
      <c r="C104" s="112"/>
      <c r="D104" s="85" t="s">
        <v>138</v>
      </c>
      <c r="E104" s="112"/>
      <c r="G104" s="84" t="s">
        <v>136</v>
      </c>
      <c r="H104" s="112"/>
      <c r="I104" s="85" t="s">
        <v>138</v>
      </c>
      <c r="J104" s="112"/>
    </row>
    <row r="105" spans="2:10" hidden="1" outlineLevel="1">
      <c r="B105" s="20" t="s">
        <v>142</v>
      </c>
      <c r="C105" s="113"/>
      <c r="D105" s="86" t="s">
        <v>139</v>
      </c>
      <c r="E105" s="113"/>
      <c r="G105" s="20" t="s">
        <v>142</v>
      </c>
      <c r="H105" s="113"/>
      <c r="I105" s="86" t="s">
        <v>139</v>
      </c>
      <c r="J105" s="113"/>
    </row>
    <row r="106" spans="2:10" ht="15" hidden="1" outlineLevel="1" thickBot="1">
      <c r="B106" s="87" t="s">
        <v>135</v>
      </c>
      <c r="C106" s="114"/>
      <c r="D106" s="88" t="s">
        <v>140</v>
      </c>
      <c r="E106" s="114"/>
      <c r="G106" s="87" t="s">
        <v>135</v>
      </c>
      <c r="H106" s="114"/>
      <c r="I106" s="88" t="s">
        <v>140</v>
      </c>
      <c r="J106" s="114"/>
    </row>
    <row r="107" spans="2:10" ht="15" hidden="1" outlineLevel="1" thickBot="1">
      <c r="B107" s="79"/>
      <c r="C107" s="79"/>
      <c r="D107" s="79"/>
      <c r="E107" s="79"/>
      <c r="G107" s="79"/>
      <c r="H107" s="79"/>
      <c r="I107" s="79"/>
      <c r="J107" s="79"/>
    </row>
    <row r="108" spans="2:10" ht="15" hidden="1" outlineLevel="1" thickBot="1">
      <c r="B108" s="91" t="s">
        <v>154</v>
      </c>
      <c r="C108" s="105"/>
      <c r="D108" s="92">
        <v>44773</v>
      </c>
      <c r="E108" s="105"/>
      <c r="G108" s="91" t="s">
        <v>154</v>
      </c>
      <c r="H108" s="105"/>
      <c r="I108" s="92">
        <v>44773</v>
      </c>
      <c r="J108" s="105"/>
    </row>
    <row r="109" spans="2:10" ht="15" hidden="1" outlineLevel="1" thickBot="1">
      <c r="B109" s="79"/>
      <c r="C109" s="79"/>
      <c r="D109" s="79"/>
      <c r="E109" s="79"/>
      <c r="G109" s="79"/>
      <c r="H109" s="79"/>
      <c r="I109" s="79"/>
      <c r="J109" s="79"/>
    </row>
    <row r="110" spans="2:10" ht="15" hidden="1" outlineLevel="1" thickBot="1">
      <c r="B110" s="80" t="s">
        <v>123</v>
      </c>
      <c r="C110" s="100"/>
      <c r="D110" s="81">
        <v>44780</v>
      </c>
      <c r="E110" s="100"/>
      <c r="G110" s="80" t="s">
        <v>123</v>
      </c>
      <c r="H110" s="100"/>
      <c r="I110" s="81">
        <v>44780</v>
      </c>
      <c r="J110" s="100"/>
    </row>
    <row r="111" spans="2:10" hidden="1" outlineLevel="1">
      <c r="B111" s="82" t="s">
        <v>124</v>
      </c>
      <c r="C111" s="111"/>
      <c r="D111" s="83" t="s">
        <v>127</v>
      </c>
      <c r="E111" s="111"/>
      <c r="G111" s="82" t="s">
        <v>124</v>
      </c>
      <c r="H111" s="111"/>
      <c r="I111" s="83" t="s">
        <v>127</v>
      </c>
      <c r="J111" s="111"/>
    </row>
    <row r="112" spans="2:10" ht="15" hidden="1" outlineLevel="1" thickBot="1">
      <c r="B112" s="87" t="s">
        <v>125</v>
      </c>
      <c r="C112" s="114"/>
      <c r="D112" s="88" t="s">
        <v>126</v>
      </c>
      <c r="E112" s="114"/>
      <c r="G112" s="87" t="s">
        <v>125</v>
      </c>
      <c r="H112" s="114"/>
      <c r="I112" s="88" t="s">
        <v>126</v>
      </c>
      <c r="J112" s="114"/>
    </row>
    <row r="113" spans="2:10" hidden="1" outlineLevel="1">
      <c r="B113" s="79"/>
      <c r="C113" s="79"/>
      <c r="D113" s="79"/>
      <c r="E113" s="79"/>
      <c r="G113" s="79"/>
      <c r="H113" s="79"/>
      <c r="I113" s="79"/>
      <c r="J113" s="79"/>
    </row>
    <row r="114" spans="2:10" ht="15" hidden="1" outlineLevel="1" thickBot="1">
      <c r="B114" s="79"/>
      <c r="C114" s="79"/>
      <c r="D114" s="79"/>
      <c r="E114" s="79"/>
      <c r="G114" s="79"/>
      <c r="H114" s="79"/>
      <c r="I114" s="79"/>
      <c r="J114" s="79"/>
    </row>
    <row r="115" spans="2:10" ht="15" hidden="1" outlineLevel="1" thickBot="1">
      <c r="B115" s="80" t="s">
        <v>128</v>
      </c>
      <c r="C115" s="100"/>
      <c r="D115" s="81">
        <v>44787</v>
      </c>
      <c r="E115" s="100"/>
      <c r="G115" s="80" t="s">
        <v>128</v>
      </c>
      <c r="H115" s="100"/>
      <c r="I115" s="81">
        <v>44787</v>
      </c>
      <c r="J115" s="100"/>
    </row>
    <row r="116" spans="2:10" hidden="1" outlineLevel="1">
      <c r="B116" s="82" t="s">
        <v>129</v>
      </c>
      <c r="C116" s="111"/>
      <c r="D116" s="83" t="s">
        <v>130</v>
      </c>
      <c r="E116" s="111"/>
      <c r="G116" s="82" t="s">
        <v>129</v>
      </c>
      <c r="H116" s="111"/>
      <c r="I116" s="83" t="s">
        <v>130</v>
      </c>
      <c r="J116" s="111"/>
    </row>
    <row r="117" spans="2:10" ht="15" hidden="1" outlineLevel="1" thickBot="1">
      <c r="B117" s="87" t="s">
        <v>131</v>
      </c>
      <c r="C117" s="114"/>
      <c r="D117" s="88" t="s">
        <v>132</v>
      </c>
      <c r="E117" s="114"/>
      <c r="G117" s="87" t="s">
        <v>131</v>
      </c>
      <c r="H117" s="114"/>
      <c r="I117" s="88" t="s">
        <v>132</v>
      </c>
      <c r="J117" s="114"/>
    </row>
    <row r="118" spans="2:10" collapsed="1">
      <c r="B118" s="79"/>
      <c r="C118" s="79"/>
      <c r="D118" s="79"/>
      <c r="E118" s="79"/>
      <c r="G118" s="79"/>
      <c r="H118" s="79"/>
      <c r="I118" s="79"/>
      <c r="J118" s="79"/>
    </row>
  </sheetData>
  <mergeCells count="14">
    <mergeCell ref="D35:E35"/>
    <mergeCell ref="I35:J35"/>
    <mergeCell ref="D27:E27"/>
    <mergeCell ref="I27:J27"/>
    <mergeCell ref="G2:J2"/>
    <mergeCell ref="G3:J3"/>
    <mergeCell ref="I5:J5"/>
    <mergeCell ref="D5:E5"/>
    <mergeCell ref="B2:E2"/>
    <mergeCell ref="D20:E20"/>
    <mergeCell ref="I20:J20"/>
    <mergeCell ref="D13:E13"/>
    <mergeCell ref="I13:J13"/>
    <mergeCell ref="B3:E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U20" sqref="U20"/>
    </sheetView>
  </sheetViews>
  <sheetFormatPr baseColWidth="10" defaultRowHeight="14.5" outlineLevelCol="1"/>
  <cols>
    <col min="1" max="1" width="55.6328125" customWidth="1"/>
    <col min="2" max="2" width="8.26953125" customWidth="1"/>
    <col min="3" max="8" width="4.7265625" customWidth="1"/>
    <col min="9" max="9" width="5.26953125" customWidth="1"/>
    <col min="10" max="11" width="5.7265625" customWidth="1"/>
    <col min="12" max="13" width="4.7265625" hidden="1" customWidth="1" outlineLevel="1"/>
    <col min="14" max="14" width="5.54296875" hidden="1" customWidth="1" outlineLevel="1"/>
    <col min="15" max="18" width="4.7265625" hidden="1" customWidth="1" outlineLevel="1"/>
    <col min="19" max="19" width="4.36328125" customWidth="1" collapsed="1"/>
  </cols>
  <sheetData>
    <row r="1" spans="1:18" ht="31.5" customHeight="1">
      <c r="A1" s="265" t="s">
        <v>195</v>
      </c>
      <c r="B1" s="268" t="s">
        <v>165</v>
      </c>
      <c r="C1" s="271" t="s">
        <v>168</v>
      </c>
      <c r="D1" s="259" t="s">
        <v>166</v>
      </c>
      <c r="E1" s="262" t="s">
        <v>167</v>
      </c>
      <c r="F1" s="262" t="s">
        <v>169</v>
      </c>
      <c r="G1" s="262" t="s">
        <v>170</v>
      </c>
      <c r="H1" s="256" t="s">
        <v>171</v>
      </c>
      <c r="I1" s="259" t="s">
        <v>181</v>
      </c>
      <c r="J1" s="262" t="s">
        <v>172</v>
      </c>
      <c r="K1" s="256" t="s">
        <v>182</v>
      </c>
      <c r="L1" s="259" t="s">
        <v>173</v>
      </c>
      <c r="M1" s="262" t="s">
        <v>174</v>
      </c>
      <c r="N1" s="262" t="s">
        <v>175</v>
      </c>
      <c r="O1" s="262" t="s">
        <v>176</v>
      </c>
      <c r="P1" s="262" t="s">
        <v>177</v>
      </c>
      <c r="Q1" s="262" t="s">
        <v>178</v>
      </c>
      <c r="R1" s="256" t="s">
        <v>179</v>
      </c>
    </row>
    <row r="2" spans="1:18">
      <c r="A2" s="266"/>
      <c r="B2" s="269"/>
      <c r="C2" s="272"/>
      <c r="D2" s="260"/>
      <c r="E2" s="263"/>
      <c r="F2" s="263"/>
      <c r="G2" s="263"/>
      <c r="H2" s="257"/>
      <c r="I2" s="260"/>
      <c r="J2" s="263"/>
      <c r="K2" s="257"/>
      <c r="L2" s="260"/>
      <c r="M2" s="263"/>
      <c r="N2" s="263"/>
      <c r="O2" s="263"/>
      <c r="P2" s="263"/>
      <c r="Q2" s="263"/>
      <c r="R2" s="257"/>
    </row>
    <row r="3" spans="1:18" ht="15" thickBot="1">
      <c r="A3" s="267"/>
      <c r="B3" s="270"/>
      <c r="C3" s="273"/>
      <c r="D3" s="261"/>
      <c r="E3" s="264"/>
      <c r="F3" s="264"/>
      <c r="G3" s="264"/>
      <c r="H3" s="258"/>
      <c r="I3" s="261"/>
      <c r="J3" s="264"/>
      <c r="K3" s="258"/>
      <c r="L3" s="261"/>
      <c r="M3" s="264"/>
      <c r="N3" s="264"/>
      <c r="O3" s="264"/>
      <c r="P3" s="264"/>
      <c r="Q3" s="264"/>
      <c r="R3" s="258"/>
    </row>
    <row r="4" spans="1:18" ht="15" thickTop="1">
      <c r="A4" s="153" t="s">
        <v>136</v>
      </c>
      <c r="B4" s="215">
        <f>+F4*4+G4*2+D4+E4</f>
        <v>22</v>
      </c>
      <c r="C4" s="216">
        <v>5</v>
      </c>
      <c r="D4" s="155">
        <v>2</v>
      </c>
      <c r="E4" s="156">
        <v>0</v>
      </c>
      <c r="F4" s="156">
        <v>5</v>
      </c>
      <c r="G4" s="156">
        <v>0</v>
      </c>
      <c r="H4" s="157">
        <v>0</v>
      </c>
      <c r="I4" s="169">
        <f>+'SUPER 8 B'!C10+'SUPER 8 B'!C15+'SUPER 8 B'!E25+'SUPER 8 B'!C30+'SUPER 8 B'!E39</f>
        <v>152</v>
      </c>
      <c r="J4" s="170">
        <f>+'SUPER 8 B'!E10+'SUPER 8 B'!E15+'SUPER 8 B'!C25+'SUPER 8 B'!E30+'SUPER 8 B'!C39</f>
        <v>35</v>
      </c>
      <c r="K4" s="176">
        <f>+I4-J4</f>
        <v>117</v>
      </c>
      <c r="L4" s="155"/>
      <c r="M4" s="156"/>
      <c r="N4" s="156"/>
      <c r="O4" s="156"/>
      <c r="P4" s="156"/>
      <c r="Q4" s="156"/>
      <c r="R4" s="157"/>
    </row>
    <row r="5" spans="1:18">
      <c r="A5" s="153" t="s">
        <v>138</v>
      </c>
      <c r="B5" s="215">
        <f>+F5*4+G5*2+D5+E5</f>
        <v>18</v>
      </c>
      <c r="C5" s="216">
        <v>5</v>
      </c>
      <c r="D5" s="155">
        <v>1</v>
      </c>
      <c r="E5" s="156">
        <v>1</v>
      </c>
      <c r="F5" s="156">
        <v>4</v>
      </c>
      <c r="G5" s="213">
        <v>0</v>
      </c>
      <c r="H5" s="157">
        <v>1</v>
      </c>
      <c r="I5" s="169">
        <f>+'SUPER 8 B'!E9+'SUPER 8 B'!C17+'SUPER 8 B'!E23+'SUPER 8 B'!C32+'SUPER 8 B'!E37</f>
        <v>136</v>
      </c>
      <c r="J5" s="170">
        <f>+'SUPER 8 B'!C9+'SUPER 8 B'!E17+'SUPER 8 B'!C23+'SUPER 8 B'!E32+'SUPER 8 B'!C37</f>
        <v>86</v>
      </c>
      <c r="K5" s="176">
        <f>+I5-J5</f>
        <v>50</v>
      </c>
      <c r="L5" s="155"/>
      <c r="M5" s="156"/>
      <c r="N5" s="156"/>
      <c r="O5" s="156"/>
      <c r="P5" s="156"/>
      <c r="Q5" s="156"/>
      <c r="R5" s="157"/>
    </row>
    <row r="6" spans="1:18">
      <c r="A6" s="158" t="s">
        <v>139</v>
      </c>
      <c r="B6" s="215">
        <f>+F6*4+G6*2+D6+E6</f>
        <v>14</v>
      </c>
      <c r="C6" s="217">
        <v>4</v>
      </c>
      <c r="D6" s="160">
        <v>2</v>
      </c>
      <c r="E6" s="161">
        <v>0</v>
      </c>
      <c r="F6" s="161">
        <v>3</v>
      </c>
      <c r="G6" s="161">
        <v>0</v>
      </c>
      <c r="H6" s="162">
        <v>1</v>
      </c>
      <c r="I6" s="171">
        <f>+'SUPER 8 B'!C18+'SUPER 8 B'!E22+'SUPER 8 B'!E32+'SUPER 8 B'!C38</f>
        <v>149</v>
      </c>
      <c r="J6" s="172">
        <f>+'SUPER 8 B'!E18+'SUPER 8 B'!C22+'SUPER 8 B'!C32+'SUPER 8 B'!E38</f>
        <v>61</v>
      </c>
      <c r="K6" s="175">
        <f>+I6-J6</f>
        <v>88</v>
      </c>
      <c r="L6" s="160"/>
      <c r="M6" s="161"/>
      <c r="N6" s="161"/>
      <c r="O6" s="161"/>
      <c r="P6" s="161"/>
      <c r="Q6" s="161"/>
      <c r="R6" s="162"/>
    </row>
    <row r="7" spans="1:18">
      <c r="A7" s="153" t="s">
        <v>140</v>
      </c>
      <c r="B7" s="215">
        <f>+F7*4+G7*2+D7+E7</f>
        <v>13</v>
      </c>
      <c r="C7" s="216">
        <v>5</v>
      </c>
      <c r="D7" s="155">
        <v>1</v>
      </c>
      <c r="E7" s="156">
        <v>0</v>
      </c>
      <c r="F7" s="156">
        <v>3</v>
      </c>
      <c r="G7" s="156">
        <v>0</v>
      </c>
      <c r="H7" s="157">
        <v>2</v>
      </c>
      <c r="I7" s="169">
        <f>+'SUPER 8 B'!E7+'SUPER 8 B'!E18+'SUPER 8 B'!C23+'SUPER 8 B'!E31+'SUPER 8 B'!C39</f>
        <v>112</v>
      </c>
      <c r="J7" s="170">
        <f>+'SUPER 8 B'!C7+'SUPER 8 B'!C18+'SUPER 8 B'!E23+'SUPER 8 B'!C31+'SUPER 8 B'!E39</f>
        <v>110</v>
      </c>
      <c r="K7" s="175">
        <f t="shared" ref="K7" si="0">+I7-J7</f>
        <v>2</v>
      </c>
      <c r="L7" s="155"/>
      <c r="M7" s="156"/>
      <c r="N7" s="156"/>
      <c r="O7" s="156"/>
      <c r="P7" s="156"/>
      <c r="Q7" s="156"/>
      <c r="R7" s="157"/>
    </row>
    <row r="8" spans="1:18">
      <c r="A8" s="153" t="s">
        <v>142</v>
      </c>
      <c r="B8" s="215">
        <f t="shared" ref="B8" si="1">+F8*4+G8*2+D8+E8</f>
        <v>13</v>
      </c>
      <c r="C8" s="216">
        <v>5</v>
      </c>
      <c r="D8" s="155">
        <v>2</v>
      </c>
      <c r="E8" s="156">
        <v>3</v>
      </c>
      <c r="F8" s="156">
        <v>2</v>
      </c>
      <c r="G8" s="156">
        <v>0</v>
      </c>
      <c r="H8" s="157">
        <v>3</v>
      </c>
      <c r="I8" s="169">
        <f>+'SUPER 8 B'!C9+'SUPER 8 B'!E16+'SUPER 8 B'!C25+'SUPER 8 B'!C29+'SUPER 8 B'!E40</f>
        <v>102</v>
      </c>
      <c r="J8" s="170">
        <f>+'SUPER 8 B'!E9+'SUPER 8 B'!C16+'SUPER 8 B'!E25+'SUPER 8 B'!E29+'SUPER 8 B'!C40</f>
        <v>72</v>
      </c>
      <c r="K8" s="175">
        <f>+I8-J8</f>
        <v>30</v>
      </c>
      <c r="L8" s="155"/>
      <c r="M8" s="156"/>
      <c r="N8" s="156"/>
      <c r="O8" s="156"/>
      <c r="P8" s="156"/>
      <c r="Q8" s="156"/>
      <c r="R8" s="157"/>
    </row>
    <row r="9" spans="1:18">
      <c r="A9" s="153" t="s">
        <v>135</v>
      </c>
      <c r="B9" s="215">
        <f t="shared" ref="B9:B11" si="2">+F9*4+G9*2+D9+E9</f>
        <v>9</v>
      </c>
      <c r="C9" s="216">
        <v>4</v>
      </c>
      <c r="D9" s="155">
        <v>1</v>
      </c>
      <c r="E9" s="156">
        <v>0</v>
      </c>
      <c r="F9" s="156">
        <v>2</v>
      </c>
      <c r="G9" s="214">
        <v>0</v>
      </c>
      <c r="H9" s="157">
        <v>2</v>
      </c>
      <c r="I9" s="169">
        <f>+'SUPER 8 B'!E17+'SUPER 8 B'!C24+'SUPER 8 B'!E30+'SUPER 8 B'!C40</f>
        <v>119</v>
      </c>
      <c r="J9" s="170">
        <f>+'SUPER 8 B'!C17+'SUPER 8 B'!E24+'SUPER 8 B'!C30+'SUPER 8 B'!E40</f>
        <v>90</v>
      </c>
      <c r="K9" s="175">
        <f>+I9-J9</f>
        <v>29</v>
      </c>
      <c r="L9" s="155"/>
      <c r="M9" s="156"/>
      <c r="N9" s="156"/>
      <c r="O9" s="156"/>
      <c r="P9" s="156"/>
      <c r="Q9" s="156"/>
      <c r="R9" s="157"/>
    </row>
    <row r="10" spans="1:18">
      <c r="A10" s="153" t="s">
        <v>141</v>
      </c>
      <c r="B10" s="215">
        <f>+F10*4+G10*2+D10+E10</f>
        <v>0</v>
      </c>
      <c r="C10" s="216">
        <v>5</v>
      </c>
      <c r="D10" s="155">
        <v>0</v>
      </c>
      <c r="E10" s="156">
        <v>0</v>
      </c>
      <c r="F10" s="156">
        <v>0</v>
      </c>
      <c r="G10" s="156">
        <v>0</v>
      </c>
      <c r="H10" s="157">
        <v>5</v>
      </c>
      <c r="I10" s="169">
        <f>+'SUPER 8 B'!C7+'SUPER 8 B'!E15+'SUPER 8 B'!C22+'SUPER 8 B'!E29+'SUPER 8 B'!C37</f>
        <v>46</v>
      </c>
      <c r="J10" s="170">
        <f>+'SUPER 8 B'!E7+'SUPER 8 B'!C15+'SUPER 8 B'!E22+'SUPER 8 B'!C29+'SUPER 8 B'!E37</f>
        <v>171</v>
      </c>
      <c r="K10" s="175">
        <f>+I10-J10</f>
        <v>-125</v>
      </c>
      <c r="L10" s="155"/>
      <c r="M10" s="156"/>
      <c r="N10" s="156"/>
      <c r="O10" s="156"/>
      <c r="P10" s="156"/>
      <c r="Q10" s="156"/>
      <c r="R10" s="157"/>
    </row>
    <row r="11" spans="1:18" ht="15" thickBot="1">
      <c r="A11" s="206" t="s">
        <v>137</v>
      </c>
      <c r="B11" s="219">
        <f t="shared" si="2"/>
        <v>0</v>
      </c>
      <c r="C11" s="220">
        <v>5</v>
      </c>
      <c r="D11" s="207">
        <v>0</v>
      </c>
      <c r="E11" s="208">
        <v>0</v>
      </c>
      <c r="F11" s="208">
        <v>0</v>
      </c>
      <c r="G11" s="208">
        <v>0</v>
      </c>
      <c r="H11" s="209">
        <v>5</v>
      </c>
      <c r="I11" s="210">
        <f>+'SUPER 8 B'!E10+'SUPER 8 B'!C16+'SUPER 8 B'!E24+'SUPER 8 B'!C31+'SUPER 8 B'!E38</f>
        <v>58</v>
      </c>
      <c r="J11" s="211">
        <f>+'SUPER 8 B'!C10+'SUPER 8 B'!E16+'SUPER 8 B'!C24+'SUPER 8 B'!E31+'SUPER 8 B'!C38</f>
        <v>249</v>
      </c>
      <c r="K11" s="212">
        <f>+I11-J11</f>
        <v>-191</v>
      </c>
      <c r="L11" s="164"/>
      <c r="M11" s="165"/>
      <c r="N11" s="165"/>
      <c r="O11" s="165"/>
      <c r="P11" s="165"/>
      <c r="Q11" s="165"/>
      <c r="R11" s="166"/>
    </row>
    <row r="13" spans="1:18">
      <c r="C13" s="178">
        <f>SUM(F4:H11)-SUM(C4:C11)</f>
        <v>0</v>
      </c>
      <c r="D13" s="179"/>
      <c r="E13" s="179"/>
      <c r="F13" s="179"/>
      <c r="G13" s="179"/>
      <c r="H13" s="179"/>
      <c r="I13" s="179"/>
      <c r="J13" s="180">
        <f>SUM(J4:J12)-SUM('SUPER 8 B'!C7:C40)-SUM('SUPER 8 B'!E7:E40)</f>
        <v>0</v>
      </c>
      <c r="K13" s="180">
        <f>SUM(K4:K11)</f>
        <v>0</v>
      </c>
    </row>
    <row r="15" spans="1:18" ht="15" thickBot="1"/>
    <row r="16" spans="1:18">
      <c r="A16" s="265" t="s">
        <v>196</v>
      </c>
      <c r="B16" s="268" t="s">
        <v>165</v>
      </c>
      <c r="C16" s="271" t="s">
        <v>168</v>
      </c>
      <c r="D16" s="259" t="s">
        <v>166</v>
      </c>
      <c r="E16" s="262" t="s">
        <v>167</v>
      </c>
      <c r="F16" s="262" t="s">
        <v>169</v>
      </c>
      <c r="G16" s="262" t="s">
        <v>170</v>
      </c>
      <c r="H16" s="256" t="s">
        <v>171</v>
      </c>
      <c r="I16" s="259" t="s">
        <v>181</v>
      </c>
      <c r="J16" s="262" t="s">
        <v>172</v>
      </c>
      <c r="K16" s="256" t="s">
        <v>182</v>
      </c>
      <c r="L16" s="259" t="s">
        <v>173</v>
      </c>
      <c r="M16" s="262" t="s">
        <v>174</v>
      </c>
      <c r="N16" s="262" t="s">
        <v>175</v>
      </c>
      <c r="O16" s="262" t="s">
        <v>176</v>
      </c>
      <c r="P16" s="262" t="s">
        <v>177</v>
      </c>
      <c r="Q16" s="262" t="s">
        <v>178</v>
      </c>
      <c r="R16" s="256" t="s">
        <v>179</v>
      </c>
    </row>
    <row r="17" spans="1:18">
      <c r="A17" s="266"/>
      <c r="B17" s="269"/>
      <c r="C17" s="272"/>
      <c r="D17" s="260"/>
      <c r="E17" s="263"/>
      <c r="F17" s="263"/>
      <c r="G17" s="263"/>
      <c r="H17" s="257"/>
      <c r="I17" s="260"/>
      <c r="J17" s="263"/>
      <c r="K17" s="257"/>
      <c r="L17" s="260"/>
      <c r="M17" s="263"/>
      <c r="N17" s="263"/>
      <c r="O17" s="263"/>
      <c r="P17" s="263"/>
      <c r="Q17" s="263"/>
      <c r="R17" s="257"/>
    </row>
    <row r="18" spans="1:18" ht="15" thickBot="1">
      <c r="A18" s="267"/>
      <c r="B18" s="270"/>
      <c r="C18" s="273"/>
      <c r="D18" s="261"/>
      <c r="E18" s="264"/>
      <c r="F18" s="264"/>
      <c r="G18" s="264"/>
      <c r="H18" s="258"/>
      <c r="I18" s="261"/>
      <c r="J18" s="264"/>
      <c r="K18" s="258"/>
      <c r="L18" s="261"/>
      <c r="M18" s="264"/>
      <c r="N18" s="264"/>
      <c r="O18" s="264"/>
      <c r="P18" s="264"/>
      <c r="Q18" s="264"/>
      <c r="R18" s="258"/>
    </row>
    <row r="19" spans="1:18" ht="15" thickTop="1">
      <c r="A19" s="158" t="s">
        <v>136</v>
      </c>
      <c r="B19" s="215">
        <f>+F19*4+G19*2+D19+E19</f>
        <v>21</v>
      </c>
      <c r="C19" s="217">
        <v>5</v>
      </c>
      <c r="D19" s="160">
        <v>4</v>
      </c>
      <c r="E19" s="161">
        <v>1</v>
      </c>
      <c r="F19" s="161">
        <v>4</v>
      </c>
      <c r="G19" s="161">
        <v>0</v>
      </c>
      <c r="H19" s="162">
        <v>1</v>
      </c>
      <c r="I19" s="171">
        <f>+'SUPER 8 B'!H15+'SUPER 8 B'!H10+'SUPER 8 B'!J25+'SUPER 8 B'!H30+'SUPER 8 B'!J39</f>
        <v>166</v>
      </c>
      <c r="J19" s="172">
        <f>+'SUPER 8 B'!J15+'SUPER 8 B'!H25+'SUPER 8 B'!J30+'SUPER 8 B'!H39</f>
        <v>45</v>
      </c>
      <c r="K19" s="175">
        <f t="shared" ref="K19:K24" si="3">+I19-J19</f>
        <v>121</v>
      </c>
      <c r="L19" s="160"/>
      <c r="M19" s="161"/>
      <c r="N19" s="161"/>
      <c r="O19" s="161"/>
      <c r="P19" s="161"/>
      <c r="Q19" s="161"/>
      <c r="R19" s="162"/>
    </row>
    <row r="20" spans="1:18">
      <c r="A20" s="153" t="s">
        <v>139</v>
      </c>
      <c r="B20" s="215">
        <f t="shared" ref="B20" si="4">+F20*4+G20*2+D20+E20</f>
        <v>19</v>
      </c>
      <c r="C20" s="216">
        <v>4</v>
      </c>
      <c r="D20" s="155">
        <v>3</v>
      </c>
      <c r="E20" s="156">
        <v>0</v>
      </c>
      <c r="F20" s="156">
        <v>4</v>
      </c>
      <c r="G20" s="156">
        <v>0</v>
      </c>
      <c r="H20" s="157">
        <v>0</v>
      </c>
      <c r="I20" s="169">
        <f>+'SUPER 8 B'!H18+'SUPER 8 B'!J22+'SUPER 8 B'!J32+'SUPER 8 B'!H38</f>
        <v>127</v>
      </c>
      <c r="J20" s="170">
        <f>+'SUPER 8 B'!J18+'SUPER 8 B'!H22+'SUPER 8 B'!H32+'SUPER 8 B'!J38</f>
        <v>5</v>
      </c>
      <c r="K20" s="175">
        <f>+I20-J20</f>
        <v>122</v>
      </c>
      <c r="L20" s="155"/>
      <c r="M20" s="156"/>
      <c r="N20" s="156"/>
      <c r="O20" s="156"/>
      <c r="P20" s="156"/>
      <c r="Q20" s="156"/>
      <c r="R20" s="157"/>
    </row>
    <row r="21" spans="1:18">
      <c r="A21" s="153" t="s">
        <v>135</v>
      </c>
      <c r="B21" s="215">
        <f t="shared" ref="B21:B26" si="5">+F21*4+G21*2+D21+E21</f>
        <v>18</v>
      </c>
      <c r="C21" s="216">
        <v>4</v>
      </c>
      <c r="D21" s="155">
        <v>2</v>
      </c>
      <c r="E21" s="156">
        <v>0</v>
      </c>
      <c r="F21" s="156">
        <v>4</v>
      </c>
      <c r="G21" s="213">
        <v>0</v>
      </c>
      <c r="H21" s="157">
        <v>0</v>
      </c>
      <c r="I21" s="169">
        <f>+'SUPER 8 B'!J17+'SUPER 8 B'!H24+'SUPER 8 B'!J30+'SUPER 8 B'!H40</f>
        <v>93</v>
      </c>
      <c r="J21" s="170">
        <f>+'SUPER 8 B'!H17+'SUPER 8 B'!J24+'SUPER 8 B'!H30+'SUPER 8 B'!J40</f>
        <v>36</v>
      </c>
      <c r="K21" s="175">
        <f>+I21-J21</f>
        <v>57</v>
      </c>
      <c r="L21" s="155"/>
      <c r="M21" s="156"/>
      <c r="N21" s="156"/>
      <c r="O21" s="156"/>
      <c r="P21" s="156"/>
      <c r="Q21" s="156"/>
      <c r="R21" s="157"/>
    </row>
    <row r="22" spans="1:18">
      <c r="A22" s="153" t="s">
        <v>142</v>
      </c>
      <c r="B22" s="215">
        <f t="shared" si="5"/>
        <v>14</v>
      </c>
      <c r="C22" s="216">
        <v>5</v>
      </c>
      <c r="D22" s="155">
        <v>1</v>
      </c>
      <c r="E22" s="156">
        <v>1</v>
      </c>
      <c r="F22" s="156">
        <v>3</v>
      </c>
      <c r="G22" s="156">
        <v>0</v>
      </c>
      <c r="H22" s="157">
        <v>2</v>
      </c>
      <c r="I22" s="169">
        <f>+'SUPER 8 B'!H9+'SUPER 8 B'!J16+'SUPER 8 B'!H25+'SUPER 8 B'!H29+'SUPER 8 B'!J40</f>
        <v>117</v>
      </c>
      <c r="J22" s="170">
        <f>+'SUPER 8 B'!H16+'SUPER 8 B'!J9+'SUPER 8 B'!J25+'SUPER 8 B'!J29+'SUPER 8 B'!H40</f>
        <v>92</v>
      </c>
      <c r="K22" s="176">
        <f>+I22-J22</f>
        <v>25</v>
      </c>
      <c r="L22" s="155"/>
      <c r="M22" s="156"/>
      <c r="N22" s="156"/>
      <c r="O22" s="156"/>
      <c r="P22" s="156"/>
      <c r="Q22" s="156"/>
      <c r="R22" s="157"/>
    </row>
    <row r="23" spans="1:18">
      <c r="A23" s="153" t="s">
        <v>140</v>
      </c>
      <c r="B23" s="215">
        <f t="shared" si="5"/>
        <v>10</v>
      </c>
      <c r="C23" s="216">
        <v>5</v>
      </c>
      <c r="D23" s="155">
        <v>2</v>
      </c>
      <c r="E23" s="156">
        <v>0</v>
      </c>
      <c r="F23" s="156">
        <v>2</v>
      </c>
      <c r="G23" s="156">
        <v>0</v>
      </c>
      <c r="H23" s="157">
        <v>3</v>
      </c>
      <c r="I23" s="169">
        <f>+'SUPER 8 B'!J7+'SUPER 8 B'!J18+'SUPER 8 B'!H23+'SUPER 8 B'!J31+'SUPER 8 B'!H39</f>
        <v>75</v>
      </c>
      <c r="J23" s="170">
        <f>+'SUPER 8 B'!H18+'SUPER 8 B'!H7+'SUPER 8 B'!J23+'SUPER 8 B'!H31+'SUPER 8 B'!J39</f>
        <v>93</v>
      </c>
      <c r="K23" s="175">
        <f t="shared" ref="K23" si="6">+I23-J23</f>
        <v>-18</v>
      </c>
      <c r="L23" s="155"/>
      <c r="M23" s="156"/>
      <c r="N23" s="156"/>
      <c r="O23" s="156"/>
      <c r="P23" s="156"/>
      <c r="Q23" s="156"/>
      <c r="R23" s="157"/>
    </row>
    <row r="24" spans="1:18">
      <c r="A24" s="158" t="s">
        <v>141</v>
      </c>
      <c r="B24" s="218">
        <f t="shared" si="5"/>
        <v>6</v>
      </c>
      <c r="C24" s="217">
        <v>5</v>
      </c>
      <c r="D24" s="160">
        <v>1</v>
      </c>
      <c r="E24" s="161">
        <v>1</v>
      </c>
      <c r="F24" s="161">
        <v>1</v>
      </c>
      <c r="G24" s="161">
        <v>0</v>
      </c>
      <c r="H24" s="162">
        <v>4</v>
      </c>
      <c r="I24" s="171">
        <f>+'SUPER 8 B'!H7+'SUPER 8 B'!J15+'SUPER 8 B'!H22+'SUPER 8 B'!J29+'SUPER 8 B'!H37</f>
        <v>55</v>
      </c>
      <c r="J24" s="172">
        <f>+'SUPER 8 B'!H15+'SUPER 8 B'!J7+'SUPER 8 B'!J22+'SUPER 8 B'!H29+'SUPER 8 B'!J37</f>
        <v>119</v>
      </c>
      <c r="K24" s="176">
        <f t="shared" si="3"/>
        <v>-64</v>
      </c>
      <c r="L24" s="155"/>
      <c r="M24" s="156"/>
      <c r="N24" s="156"/>
      <c r="O24" s="156"/>
      <c r="P24" s="156"/>
      <c r="Q24" s="156"/>
      <c r="R24" s="157"/>
    </row>
    <row r="25" spans="1:18">
      <c r="A25" s="153" t="s">
        <v>138</v>
      </c>
      <c r="B25" s="215">
        <f>+F25*4+G25*2+D25+E25</f>
        <v>4</v>
      </c>
      <c r="C25" s="216">
        <v>5</v>
      </c>
      <c r="D25" s="155">
        <v>0</v>
      </c>
      <c r="E25" s="156">
        <v>0</v>
      </c>
      <c r="F25" s="156">
        <v>1</v>
      </c>
      <c r="G25" s="213">
        <v>0</v>
      </c>
      <c r="H25" s="157">
        <v>4</v>
      </c>
      <c r="I25" s="169">
        <f>+'SUPER 8 B'!J9+'SUPER 8 B'!H17+'SUPER 8 B'!J23+'SUPER 8 B'!H32+'SUPER 8 B'!J37</f>
        <v>54</v>
      </c>
      <c r="J25" s="170">
        <f>+'SUPER 8 B'!H9+'SUPER 8 B'!J17+'SUPER 8 B'!H23+'SUPER 8 B'!J32+'SUPER 8 B'!H37</f>
        <v>149</v>
      </c>
      <c r="K25" s="175">
        <f>+I25-J25</f>
        <v>-95</v>
      </c>
      <c r="L25" s="160"/>
      <c r="M25" s="161"/>
      <c r="N25" s="161"/>
      <c r="O25" s="161"/>
      <c r="P25" s="161"/>
      <c r="Q25" s="161"/>
      <c r="R25" s="162"/>
    </row>
    <row r="26" spans="1:18" ht="15" thickBot="1">
      <c r="A26" s="206" t="s">
        <v>137</v>
      </c>
      <c r="B26" s="219">
        <f t="shared" si="5"/>
        <v>0</v>
      </c>
      <c r="C26" s="220">
        <v>5</v>
      </c>
      <c r="D26" s="207">
        <v>0</v>
      </c>
      <c r="E26" s="208">
        <v>0</v>
      </c>
      <c r="F26" s="208">
        <v>0</v>
      </c>
      <c r="G26" s="208">
        <v>0</v>
      </c>
      <c r="H26" s="209">
        <v>5</v>
      </c>
      <c r="I26" s="210">
        <f>+'SUPER 8 B'!H16+'SUPER 8 B'!J24+'SUPER 8 B'!H31+'SUPER 8 B'!J38</f>
        <v>15</v>
      </c>
      <c r="J26" s="211">
        <f>+'SUPER 8 B'!J16+'SUPER 8 B'!H10+'SUPER 8 B'!H24+'SUPER 8 B'!J31+'SUPER 8 B'!H38</f>
        <v>163</v>
      </c>
      <c r="K26" s="212">
        <f>+I26-J26</f>
        <v>-148</v>
      </c>
      <c r="L26" s="155"/>
      <c r="M26" s="156"/>
      <c r="N26" s="156"/>
      <c r="O26" s="156"/>
      <c r="P26" s="156"/>
      <c r="Q26" s="156"/>
      <c r="R26" s="157"/>
    </row>
    <row r="28" spans="1:18">
      <c r="C28" s="178">
        <f>SUM(F19:H27)-SUM(C19:C27)</f>
        <v>0</v>
      </c>
      <c r="D28" s="179"/>
      <c r="E28" s="179"/>
      <c r="F28" s="179"/>
      <c r="G28" s="179"/>
      <c r="H28" s="179"/>
      <c r="I28" s="179"/>
      <c r="J28" s="178">
        <f>SUM(J19:J26)-SUM('SUPER 8 B'!H7:H40)-SUM('SUPER 8 B'!J7:J40)</f>
        <v>0</v>
      </c>
      <c r="K28" s="180">
        <f>SUM(K19:K26)</f>
        <v>0</v>
      </c>
    </row>
  </sheetData>
  <mergeCells count="36">
    <mergeCell ref="R16:R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16:A18"/>
    <mergeCell ref="B16:B18"/>
    <mergeCell ref="C16:C18"/>
    <mergeCell ref="D16:D18"/>
    <mergeCell ref="E16:E18"/>
    <mergeCell ref="F16:F18"/>
    <mergeCell ref="M1:M3"/>
    <mergeCell ref="N1:N3"/>
    <mergeCell ref="O1:O3"/>
    <mergeCell ref="P1:P3"/>
    <mergeCell ref="F1:F3"/>
    <mergeCell ref="Q1:Q3"/>
    <mergeCell ref="R1:R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</mergeCells>
  <printOptions horizontalCentered="1" verticalCentered="1"/>
  <pageMargins left="0.70866141732283472" right="0.70866141732283472" top="0" bottom="0.74803149606299213" header="0.31496062992125984" footer="0.31496062992125984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workbookViewId="0">
      <selection sqref="A1:D30"/>
    </sheetView>
  </sheetViews>
  <sheetFormatPr baseColWidth="10" defaultColWidth="14.453125" defaultRowHeight="15" customHeight="1" outlineLevelRow="1"/>
  <cols>
    <col min="1" max="1" width="24.6328125" style="184" customWidth="1"/>
    <col min="2" max="2" width="5.6328125" style="184" customWidth="1"/>
    <col min="3" max="3" width="24.6328125" style="184" customWidth="1"/>
    <col min="4" max="4" width="6.54296875" style="184" customWidth="1"/>
    <col min="5" max="16384" width="14.453125" style="184"/>
  </cols>
  <sheetData>
    <row r="1" spans="1:8" ht="40" customHeight="1" thickBot="1">
      <c r="A1" s="285" t="s">
        <v>194</v>
      </c>
      <c r="B1" s="286"/>
      <c r="C1" s="286"/>
      <c r="D1" s="287"/>
    </row>
    <row r="2" spans="1:8" ht="23.5" customHeight="1" thickBot="1">
      <c r="A2" s="288" t="s">
        <v>163</v>
      </c>
      <c r="B2" s="289"/>
      <c r="C2" s="289"/>
      <c r="D2" s="290"/>
    </row>
    <row r="3" spans="1:8" ht="14.5">
      <c r="A3" s="182"/>
      <c r="B3" s="182"/>
      <c r="C3" s="182"/>
      <c r="D3" s="183"/>
    </row>
    <row r="4" spans="1:8" ht="16" hidden="1" customHeight="1" outlineLevel="1">
      <c r="A4" s="221" t="s">
        <v>101</v>
      </c>
      <c r="B4" s="222"/>
      <c r="C4" s="291">
        <v>44654</v>
      </c>
      <c r="D4" s="292"/>
      <c r="E4" s="181"/>
      <c r="F4" s="181"/>
    </row>
    <row r="5" spans="1:8" ht="16" hidden="1" customHeight="1" outlineLevel="1" thickBot="1">
      <c r="A5" s="223" t="s">
        <v>158</v>
      </c>
      <c r="B5" s="224"/>
      <c r="C5" s="225" t="s">
        <v>159</v>
      </c>
      <c r="D5" s="226"/>
      <c r="E5" s="181"/>
      <c r="F5" s="181"/>
    </row>
    <row r="6" spans="1:8" ht="16.5" hidden="1" customHeight="1" outlineLevel="1">
      <c r="A6" s="121" t="s">
        <v>133</v>
      </c>
      <c r="B6" s="122">
        <v>27</v>
      </c>
      <c r="C6" s="123" t="s">
        <v>134</v>
      </c>
      <c r="D6" s="124">
        <v>34</v>
      </c>
      <c r="E6" s="181"/>
      <c r="F6" s="181"/>
    </row>
    <row r="7" spans="1:8" ht="16" hidden="1" customHeight="1" outlineLevel="1">
      <c r="A7" s="125" t="s">
        <v>185</v>
      </c>
      <c r="B7" s="126">
        <v>41</v>
      </c>
      <c r="C7" s="127" t="s">
        <v>143</v>
      </c>
      <c r="D7" s="128">
        <v>10</v>
      </c>
      <c r="E7" s="181"/>
      <c r="F7" s="181"/>
    </row>
    <row r="8" spans="1:8" ht="16" hidden="1" customHeight="1" outlineLevel="1">
      <c r="A8" s="125" t="s">
        <v>155</v>
      </c>
      <c r="B8" s="126">
        <v>16</v>
      </c>
      <c r="C8" s="127" t="s">
        <v>20</v>
      </c>
      <c r="D8" s="128">
        <v>21</v>
      </c>
    </row>
    <row r="9" spans="1:8" ht="16" hidden="1" customHeight="1" outlineLevel="1" thickBot="1">
      <c r="A9" s="129" t="s">
        <v>13</v>
      </c>
      <c r="B9" s="130">
        <v>26</v>
      </c>
      <c r="C9" s="131" t="s">
        <v>24</v>
      </c>
      <c r="D9" s="132">
        <v>49</v>
      </c>
    </row>
    <row r="10" spans="1:8" ht="16" hidden="1" customHeight="1" outlineLevel="1" thickBot="1">
      <c r="A10" s="182"/>
      <c r="B10" s="182"/>
      <c r="C10" s="182"/>
      <c r="D10" s="183"/>
      <c r="E10" s="181"/>
      <c r="F10" s="181"/>
    </row>
    <row r="11" spans="1:8" ht="16" hidden="1" customHeight="1" outlineLevel="1">
      <c r="A11" s="221" t="s">
        <v>110</v>
      </c>
      <c r="B11" s="222"/>
      <c r="C11" s="291">
        <v>44661</v>
      </c>
      <c r="D11" s="292"/>
      <c r="E11" s="181"/>
      <c r="F11" s="181"/>
    </row>
    <row r="12" spans="1:8" ht="16" hidden="1" customHeight="1" outlineLevel="1" thickBot="1">
      <c r="A12" s="223" t="s">
        <v>158</v>
      </c>
      <c r="B12" s="224"/>
      <c r="C12" s="225" t="s">
        <v>159</v>
      </c>
      <c r="D12" s="226"/>
      <c r="E12" s="181"/>
      <c r="F12" s="181"/>
    </row>
    <row r="13" spans="1:8" ht="16" hidden="1" customHeight="1" outlineLevel="1">
      <c r="A13" s="121" t="s">
        <v>24</v>
      </c>
      <c r="B13" s="122">
        <v>44</v>
      </c>
      <c r="C13" s="123" t="s">
        <v>155</v>
      </c>
      <c r="D13" s="124">
        <v>15</v>
      </c>
      <c r="E13" s="181"/>
      <c r="F13" s="181"/>
    </row>
    <row r="14" spans="1:8" ht="16" hidden="1" customHeight="1" outlineLevel="1">
      <c r="A14" s="125" t="s">
        <v>20</v>
      </c>
      <c r="B14" s="126">
        <v>21</v>
      </c>
      <c r="C14" s="127" t="s">
        <v>185</v>
      </c>
      <c r="D14" s="128">
        <v>12</v>
      </c>
      <c r="E14" s="181"/>
      <c r="F14" s="181"/>
    </row>
    <row r="15" spans="1:8" ht="16" hidden="1" customHeight="1" outlineLevel="1">
      <c r="A15" s="125" t="s">
        <v>143</v>
      </c>
      <c r="B15" s="126">
        <v>19</v>
      </c>
      <c r="C15" s="127" t="s">
        <v>133</v>
      </c>
      <c r="D15" s="128">
        <v>14</v>
      </c>
      <c r="E15" s="181"/>
      <c r="F15" s="181"/>
      <c r="G15" s="182"/>
      <c r="H15" s="182"/>
    </row>
    <row r="16" spans="1:8" ht="16" hidden="1" customHeight="1" outlineLevel="1" thickBot="1">
      <c r="A16" s="129" t="s">
        <v>134</v>
      </c>
      <c r="B16" s="130">
        <v>12</v>
      </c>
      <c r="C16" s="131" t="s">
        <v>186</v>
      </c>
      <c r="D16" s="132">
        <v>19</v>
      </c>
      <c r="E16" s="181"/>
      <c r="F16" s="181"/>
      <c r="G16" s="182"/>
      <c r="H16" s="182"/>
    </row>
    <row r="17" spans="1:4" ht="16" hidden="1" customHeight="1" outlineLevel="1" thickBot="1">
      <c r="A17" s="182"/>
      <c r="B17" s="182"/>
      <c r="C17" s="182"/>
      <c r="D17" s="183"/>
    </row>
    <row r="18" spans="1:4" ht="16" hidden="1" customHeight="1" outlineLevel="1">
      <c r="A18" s="221" t="s">
        <v>113</v>
      </c>
      <c r="B18" s="222"/>
      <c r="C18" s="291">
        <v>44675</v>
      </c>
      <c r="D18" s="292"/>
    </row>
    <row r="19" spans="1:4" ht="16" hidden="1" customHeight="1" outlineLevel="1" thickBot="1">
      <c r="A19" s="223" t="s">
        <v>158</v>
      </c>
      <c r="B19" s="224"/>
      <c r="C19" s="225" t="s">
        <v>159</v>
      </c>
      <c r="D19" s="226"/>
    </row>
    <row r="20" spans="1:4" ht="16" hidden="1" customHeight="1" outlineLevel="1">
      <c r="A20" s="121" t="s">
        <v>186</v>
      </c>
      <c r="B20" s="122">
        <v>49</v>
      </c>
      <c r="C20" s="123" t="s">
        <v>143</v>
      </c>
      <c r="D20" s="124">
        <v>31</v>
      </c>
    </row>
    <row r="21" spans="1:4" ht="16" hidden="1" customHeight="1" outlineLevel="1">
      <c r="A21" s="125" t="s">
        <v>133</v>
      </c>
      <c r="B21" s="126">
        <v>0</v>
      </c>
      <c r="C21" s="127" t="s">
        <v>20</v>
      </c>
      <c r="D21" s="128">
        <v>35</v>
      </c>
    </row>
    <row r="22" spans="1:4" ht="16" hidden="1" customHeight="1" outlineLevel="1">
      <c r="A22" s="125" t="s">
        <v>185</v>
      </c>
      <c r="B22" s="126">
        <v>10</v>
      </c>
      <c r="C22" s="127" t="s">
        <v>24</v>
      </c>
      <c r="D22" s="128">
        <v>29</v>
      </c>
    </row>
    <row r="23" spans="1:4" ht="16" hidden="1" customHeight="1" outlineLevel="1" thickBot="1">
      <c r="A23" s="129" t="s">
        <v>155</v>
      </c>
      <c r="B23" s="130">
        <v>53</v>
      </c>
      <c r="C23" s="131" t="s">
        <v>13</v>
      </c>
      <c r="D23" s="132">
        <v>12</v>
      </c>
    </row>
    <row r="24" spans="1:4" ht="16" customHeight="1" collapsed="1" thickBot="1">
      <c r="A24" s="182"/>
      <c r="B24" s="182"/>
      <c r="C24" s="182"/>
      <c r="D24" s="183"/>
    </row>
    <row r="25" spans="1:4" ht="16" customHeight="1">
      <c r="A25" s="221" t="s">
        <v>115</v>
      </c>
      <c r="B25" s="222"/>
      <c r="C25" s="291">
        <v>44682</v>
      </c>
      <c r="D25" s="292"/>
    </row>
    <row r="26" spans="1:4" ht="16" customHeight="1" thickBot="1">
      <c r="A26" s="223" t="s">
        <v>158</v>
      </c>
      <c r="B26" s="224"/>
      <c r="C26" s="225" t="s">
        <v>159</v>
      </c>
      <c r="D26" s="226"/>
    </row>
    <row r="27" spans="1:4" ht="16" customHeight="1">
      <c r="A27" s="121" t="s">
        <v>13</v>
      </c>
      <c r="B27" s="122">
        <v>10</v>
      </c>
      <c r="C27" s="123" t="s">
        <v>185</v>
      </c>
      <c r="D27" s="124">
        <v>21</v>
      </c>
    </row>
    <row r="28" spans="1:4" ht="16" customHeight="1">
      <c r="A28" s="125" t="s">
        <v>24</v>
      </c>
      <c r="B28" s="126" t="s">
        <v>160</v>
      </c>
      <c r="C28" s="127" t="s">
        <v>133</v>
      </c>
      <c r="D28" s="128" t="s">
        <v>160</v>
      </c>
    </row>
    <row r="29" spans="1:4" ht="16" customHeight="1">
      <c r="A29" s="125" t="s">
        <v>20</v>
      </c>
      <c r="B29" s="126">
        <v>39</v>
      </c>
      <c r="C29" s="127" t="s">
        <v>186</v>
      </c>
      <c r="D29" s="128">
        <v>10</v>
      </c>
    </row>
    <row r="30" spans="1:4" ht="16" customHeight="1" thickBot="1">
      <c r="A30" s="129" t="s">
        <v>143</v>
      </c>
      <c r="B30" s="130">
        <v>12</v>
      </c>
      <c r="C30" s="131" t="s">
        <v>134</v>
      </c>
      <c r="D30" s="132">
        <v>24</v>
      </c>
    </row>
    <row r="31" spans="1:4" ht="16" customHeight="1">
      <c r="A31" s="182"/>
      <c r="B31" s="182"/>
      <c r="C31" s="182"/>
      <c r="D31" s="183"/>
    </row>
    <row r="32" spans="1:4" ht="16" hidden="1" customHeight="1" thickBot="1">
      <c r="A32" s="185" t="s">
        <v>117</v>
      </c>
      <c r="B32" s="199"/>
      <c r="C32" s="186">
        <v>44689</v>
      </c>
      <c r="D32" s="183"/>
    </row>
    <row r="33" spans="1:4" ht="16" hidden="1" customHeight="1">
      <c r="A33" s="187" t="s">
        <v>187</v>
      </c>
      <c r="B33" s="200"/>
      <c r="C33" s="188" t="s">
        <v>143</v>
      </c>
      <c r="D33" s="183"/>
    </row>
    <row r="34" spans="1:4" ht="16" hidden="1" customHeight="1">
      <c r="A34" s="189" t="s">
        <v>134</v>
      </c>
      <c r="B34" s="201"/>
      <c r="C34" s="190" t="s">
        <v>20</v>
      </c>
      <c r="D34" s="183"/>
    </row>
    <row r="35" spans="1:4" ht="16" hidden="1" customHeight="1">
      <c r="A35" s="191" t="s">
        <v>186</v>
      </c>
      <c r="B35" s="202"/>
      <c r="C35" s="192" t="s">
        <v>24</v>
      </c>
      <c r="D35" s="183"/>
    </row>
    <row r="36" spans="1:4" ht="16" hidden="1" customHeight="1">
      <c r="A36" s="189" t="s">
        <v>133</v>
      </c>
      <c r="B36" s="201"/>
      <c r="C36" s="190" t="s">
        <v>13</v>
      </c>
      <c r="D36" s="183"/>
    </row>
    <row r="37" spans="1:4" ht="16" hidden="1" customHeight="1" thickBot="1">
      <c r="A37" s="193" t="s">
        <v>185</v>
      </c>
      <c r="B37" s="203"/>
      <c r="C37" s="194" t="s">
        <v>155</v>
      </c>
      <c r="D37" s="183"/>
    </row>
    <row r="38" spans="1:4" ht="16" hidden="1" customHeight="1" thickBot="1">
      <c r="A38" s="182"/>
      <c r="B38" s="182"/>
      <c r="C38" s="182"/>
      <c r="D38" s="183"/>
    </row>
    <row r="39" spans="1:4" ht="16" hidden="1" customHeight="1" thickBot="1">
      <c r="A39" s="195" t="s">
        <v>188</v>
      </c>
      <c r="B39" s="204"/>
      <c r="C39" s="196">
        <v>44696</v>
      </c>
      <c r="D39" s="183"/>
    </row>
    <row r="40" spans="1:4" ht="16" hidden="1" customHeight="1" thickBot="1">
      <c r="A40" s="182"/>
      <c r="B40" s="182"/>
      <c r="C40" s="182"/>
      <c r="D40" s="183"/>
    </row>
    <row r="41" spans="1:4" ht="16" hidden="1" customHeight="1" thickBot="1">
      <c r="A41" s="185" t="s">
        <v>119</v>
      </c>
      <c r="B41" s="199"/>
      <c r="C41" s="186">
        <v>44703</v>
      </c>
      <c r="D41" s="183"/>
    </row>
    <row r="42" spans="1:4" ht="16" hidden="1" customHeight="1">
      <c r="A42" s="187" t="s">
        <v>185</v>
      </c>
      <c r="B42" s="200"/>
      <c r="C42" s="188" t="s">
        <v>187</v>
      </c>
      <c r="D42" s="183"/>
    </row>
    <row r="43" spans="1:4" ht="16" hidden="1" customHeight="1">
      <c r="A43" s="189" t="s">
        <v>155</v>
      </c>
      <c r="B43" s="201"/>
      <c r="C43" s="190" t="s">
        <v>133</v>
      </c>
      <c r="D43" s="183"/>
    </row>
    <row r="44" spans="1:4" ht="16" hidden="1" customHeight="1">
      <c r="A44" s="191" t="s">
        <v>13</v>
      </c>
      <c r="B44" s="202"/>
      <c r="C44" s="192" t="s">
        <v>186</v>
      </c>
      <c r="D44" s="183"/>
    </row>
    <row r="45" spans="1:4" ht="16" hidden="1" customHeight="1">
      <c r="A45" s="189" t="s">
        <v>24</v>
      </c>
      <c r="B45" s="201"/>
      <c r="C45" s="190" t="s">
        <v>134</v>
      </c>
      <c r="D45" s="183"/>
    </row>
    <row r="46" spans="1:4" ht="16" hidden="1" customHeight="1" thickBot="1">
      <c r="A46" s="193" t="s">
        <v>20</v>
      </c>
      <c r="B46" s="203"/>
      <c r="C46" s="194" t="s">
        <v>143</v>
      </c>
      <c r="D46" s="183"/>
    </row>
    <row r="47" spans="1:4" ht="16" hidden="1" customHeight="1" thickBot="1">
      <c r="A47" s="182"/>
      <c r="B47" s="182"/>
      <c r="C47" s="182"/>
      <c r="D47" s="183"/>
    </row>
    <row r="48" spans="1:4" ht="16" hidden="1" customHeight="1" thickBot="1">
      <c r="A48" s="185" t="s">
        <v>121</v>
      </c>
      <c r="B48" s="199"/>
      <c r="C48" s="186">
        <v>44710</v>
      </c>
      <c r="D48" s="183"/>
    </row>
    <row r="49" spans="1:4" ht="16" hidden="1" customHeight="1">
      <c r="A49" s="187" t="s">
        <v>187</v>
      </c>
      <c r="B49" s="200"/>
      <c r="C49" s="188" t="s">
        <v>20</v>
      </c>
      <c r="D49" s="183"/>
    </row>
    <row r="50" spans="1:4" ht="16" hidden="1" customHeight="1">
      <c r="A50" s="189" t="s">
        <v>143</v>
      </c>
      <c r="B50" s="201"/>
      <c r="C50" s="190" t="s">
        <v>24</v>
      </c>
      <c r="D50" s="183"/>
    </row>
    <row r="51" spans="1:4" ht="16" hidden="1" customHeight="1">
      <c r="A51" s="191" t="s">
        <v>134</v>
      </c>
      <c r="B51" s="202"/>
      <c r="C51" s="192" t="s">
        <v>13</v>
      </c>
      <c r="D51" s="183"/>
    </row>
    <row r="52" spans="1:4" ht="16" hidden="1" customHeight="1">
      <c r="A52" s="189" t="s">
        <v>186</v>
      </c>
      <c r="B52" s="201"/>
      <c r="C52" s="190" t="s">
        <v>155</v>
      </c>
      <c r="D52" s="183"/>
    </row>
    <row r="53" spans="1:4" ht="16" hidden="1" customHeight="1" thickBot="1">
      <c r="A53" s="193" t="s">
        <v>133</v>
      </c>
      <c r="B53" s="203"/>
      <c r="C53" s="194" t="s">
        <v>185</v>
      </c>
      <c r="D53" s="183"/>
    </row>
    <row r="54" spans="1:4" ht="16" hidden="1" customHeight="1" thickBot="1">
      <c r="A54" s="182"/>
      <c r="B54" s="182"/>
      <c r="C54" s="182"/>
      <c r="D54" s="183"/>
    </row>
    <row r="55" spans="1:4" ht="16" hidden="1" customHeight="1" thickBot="1">
      <c r="A55" s="185" t="s">
        <v>102</v>
      </c>
      <c r="B55" s="199"/>
      <c r="C55" s="186">
        <v>44717</v>
      </c>
      <c r="D55" s="183"/>
    </row>
    <row r="56" spans="1:4" ht="16" hidden="1" customHeight="1">
      <c r="A56" s="187" t="s">
        <v>133</v>
      </c>
      <c r="B56" s="200"/>
      <c r="C56" s="188" t="s">
        <v>187</v>
      </c>
      <c r="D56" s="183"/>
    </row>
    <row r="57" spans="1:4" ht="16" hidden="1" customHeight="1">
      <c r="A57" s="189" t="s">
        <v>185</v>
      </c>
      <c r="B57" s="201"/>
      <c r="C57" s="190" t="s">
        <v>186</v>
      </c>
      <c r="D57" s="183"/>
    </row>
    <row r="58" spans="1:4" ht="16" hidden="1" customHeight="1">
      <c r="A58" s="191" t="s">
        <v>155</v>
      </c>
      <c r="B58" s="202"/>
      <c r="C58" s="192" t="s">
        <v>134</v>
      </c>
      <c r="D58" s="183"/>
    </row>
    <row r="59" spans="1:4" ht="16" hidden="1" customHeight="1">
      <c r="A59" s="189" t="s">
        <v>13</v>
      </c>
      <c r="B59" s="201"/>
      <c r="C59" s="190" t="s">
        <v>143</v>
      </c>
      <c r="D59" s="183"/>
    </row>
    <row r="60" spans="1:4" ht="16" hidden="1" customHeight="1" thickBot="1">
      <c r="A60" s="193" t="s">
        <v>24</v>
      </c>
      <c r="B60" s="203"/>
      <c r="C60" s="194" t="s">
        <v>20</v>
      </c>
      <c r="D60" s="183"/>
    </row>
    <row r="61" spans="1:4" ht="16" hidden="1" customHeight="1" thickBot="1">
      <c r="A61" s="182"/>
      <c r="B61" s="182"/>
      <c r="C61" s="182"/>
      <c r="D61" s="183"/>
    </row>
    <row r="62" spans="1:4" ht="16" hidden="1" customHeight="1" thickBot="1">
      <c r="A62" s="195" t="s">
        <v>188</v>
      </c>
      <c r="B62" s="204"/>
      <c r="C62" s="196">
        <v>44724</v>
      </c>
      <c r="D62" s="183"/>
    </row>
    <row r="63" spans="1:4" ht="16" hidden="1" customHeight="1" thickBot="1">
      <c r="A63" s="182"/>
      <c r="B63" s="182"/>
      <c r="C63" s="182"/>
      <c r="D63" s="183"/>
    </row>
    <row r="64" spans="1:4" ht="16" hidden="1" customHeight="1" thickBot="1">
      <c r="A64" s="185" t="s">
        <v>111</v>
      </c>
      <c r="B64" s="199"/>
      <c r="C64" s="186">
        <v>44731</v>
      </c>
      <c r="D64" s="183"/>
    </row>
    <row r="65" spans="1:4" ht="16" hidden="1" customHeight="1">
      <c r="A65" s="187" t="s">
        <v>187</v>
      </c>
      <c r="B65" s="200"/>
      <c r="C65" s="188" t="s">
        <v>24</v>
      </c>
      <c r="D65" s="183"/>
    </row>
    <row r="66" spans="1:4" ht="16" hidden="1" customHeight="1">
      <c r="A66" s="189" t="s">
        <v>20</v>
      </c>
      <c r="B66" s="201"/>
      <c r="C66" s="190" t="s">
        <v>13</v>
      </c>
      <c r="D66" s="183"/>
    </row>
    <row r="67" spans="1:4" ht="16" hidden="1" customHeight="1">
      <c r="A67" s="191" t="s">
        <v>143</v>
      </c>
      <c r="B67" s="202"/>
      <c r="C67" s="192" t="s">
        <v>155</v>
      </c>
      <c r="D67" s="183"/>
    </row>
    <row r="68" spans="1:4" ht="16" hidden="1" customHeight="1">
      <c r="A68" s="189" t="s">
        <v>134</v>
      </c>
      <c r="B68" s="201"/>
      <c r="C68" s="190" t="s">
        <v>185</v>
      </c>
      <c r="D68" s="183"/>
    </row>
    <row r="69" spans="1:4" ht="16" hidden="1" customHeight="1" thickBot="1">
      <c r="A69" s="193" t="s">
        <v>186</v>
      </c>
      <c r="B69" s="203"/>
      <c r="C69" s="194" t="s">
        <v>133</v>
      </c>
      <c r="D69" s="183"/>
    </row>
    <row r="70" spans="1:4" ht="15" hidden="1" customHeight="1" thickBot="1"/>
    <row r="71" spans="1:4" ht="15" hidden="1" customHeight="1" thickBot="1">
      <c r="A71" s="185" t="s">
        <v>114</v>
      </c>
      <c r="B71" s="199"/>
      <c r="C71" s="186">
        <v>44738</v>
      </c>
    </row>
    <row r="72" spans="1:4" ht="15" hidden="1" customHeight="1">
      <c r="A72" s="187" t="s">
        <v>187</v>
      </c>
      <c r="B72" s="200"/>
      <c r="C72" s="188" t="s">
        <v>187</v>
      </c>
    </row>
    <row r="73" spans="1:4" ht="15" hidden="1" customHeight="1">
      <c r="A73" s="189" t="s">
        <v>134</v>
      </c>
      <c r="B73" s="201"/>
      <c r="C73" s="190" t="s">
        <v>133</v>
      </c>
    </row>
    <row r="74" spans="1:4" ht="15" hidden="1" customHeight="1">
      <c r="A74" s="191" t="s">
        <v>143</v>
      </c>
      <c r="B74" s="202"/>
      <c r="C74" s="192" t="s">
        <v>185</v>
      </c>
    </row>
    <row r="75" spans="1:4" ht="15" hidden="1" customHeight="1">
      <c r="A75" s="189" t="s">
        <v>20</v>
      </c>
      <c r="B75" s="201"/>
      <c r="C75" s="190" t="s">
        <v>155</v>
      </c>
    </row>
    <row r="76" spans="1:4" ht="15" hidden="1" customHeight="1" thickBot="1">
      <c r="A76" s="193" t="s">
        <v>24</v>
      </c>
      <c r="B76" s="203"/>
      <c r="C76" s="194" t="s">
        <v>13</v>
      </c>
    </row>
    <row r="77" spans="1:4" ht="15" hidden="1" customHeight="1" thickBot="1">
      <c r="A77" s="182"/>
      <c r="B77" s="182"/>
      <c r="C77" s="182"/>
    </row>
    <row r="78" spans="1:4" ht="15" hidden="1" customHeight="1" thickBot="1">
      <c r="A78" s="185" t="s">
        <v>116</v>
      </c>
      <c r="B78" s="199"/>
      <c r="C78" s="186">
        <v>44745</v>
      </c>
    </row>
    <row r="79" spans="1:4" ht="15" hidden="1" customHeight="1">
      <c r="A79" s="187" t="s">
        <v>187</v>
      </c>
      <c r="B79" s="200"/>
      <c r="C79" s="188" t="s">
        <v>13</v>
      </c>
    </row>
    <row r="80" spans="1:4" ht="15" hidden="1" customHeight="1">
      <c r="A80" s="189" t="s">
        <v>155</v>
      </c>
      <c r="B80" s="201"/>
      <c r="C80" s="190" t="s">
        <v>24</v>
      </c>
    </row>
    <row r="81" spans="1:3" ht="15" hidden="1" customHeight="1">
      <c r="A81" s="191" t="s">
        <v>185</v>
      </c>
      <c r="B81" s="202"/>
      <c r="C81" s="192" t="s">
        <v>20</v>
      </c>
    </row>
    <row r="82" spans="1:3" ht="15" hidden="1" customHeight="1">
      <c r="A82" s="189" t="s">
        <v>133</v>
      </c>
      <c r="B82" s="201"/>
      <c r="C82" s="190" t="s">
        <v>143</v>
      </c>
    </row>
    <row r="83" spans="1:3" ht="15" hidden="1" customHeight="1" thickBot="1">
      <c r="A83" s="193" t="s">
        <v>186</v>
      </c>
      <c r="B83" s="203"/>
      <c r="C83" s="194" t="s">
        <v>134</v>
      </c>
    </row>
    <row r="84" spans="1:3" ht="15" hidden="1" customHeight="1" thickBot="1">
      <c r="A84" s="182"/>
      <c r="B84" s="182"/>
      <c r="C84" s="182"/>
    </row>
    <row r="85" spans="1:3" ht="15" hidden="1" customHeight="1" thickBot="1">
      <c r="A85" s="195" t="s">
        <v>188</v>
      </c>
      <c r="B85" s="204"/>
      <c r="C85" s="196">
        <v>44752</v>
      </c>
    </row>
    <row r="86" spans="1:3" ht="15" hidden="1" customHeight="1" thickBot="1">
      <c r="A86" s="182"/>
      <c r="B86" s="182"/>
      <c r="C86" s="182"/>
    </row>
    <row r="87" spans="1:3" ht="15" hidden="1" customHeight="1" thickBot="1">
      <c r="A87" s="185" t="s">
        <v>118</v>
      </c>
      <c r="B87" s="199"/>
      <c r="C87" s="186">
        <v>44759</v>
      </c>
    </row>
    <row r="88" spans="1:3" ht="15" hidden="1" customHeight="1">
      <c r="A88" s="187" t="s">
        <v>134</v>
      </c>
      <c r="B88" s="200"/>
      <c r="C88" s="188" t="s">
        <v>187</v>
      </c>
    </row>
    <row r="89" spans="1:3" ht="15" hidden="1" customHeight="1">
      <c r="A89" s="189" t="s">
        <v>143</v>
      </c>
      <c r="B89" s="201"/>
      <c r="C89" s="190" t="s">
        <v>186</v>
      </c>
    </row>
    <row r="90" spans="1:3" ht="15" hidden="1" customHeight="1">
      <c r="A90" s="191" t="s">
        <v>20</v>
      </c>
      <c r="B90" s="202"/>
      <c r="C90" s="192" t="s">
        <v>133</v>
      </c>
    </row>
    <row r="91" spans="1:3" ht="15" hidden="1" customHeight="1">
      <c r="A91" s="189" t="s">
        <v>24</v>
      </c>
      <c r="B91" s="201"/>
      <c r="C91" s="190" t="s">
        <v>185</v>
      </c>
    </row>
    <row r="92" spans="1:3" ht="15" hidden="1" customHeight="1" thickBot="1">
      <c r="A92" s="193" t="s">
        <v>13</v>
      </c>
      <c r="B92" s="203"/>
      <c r="C92" s="194" t="s">
        <v>155</v>
      </c>
    </row>
    <row r="93" spans="1:3" ht="15" hidden="1" customHeight="1" thickBot="1">
      <c r="A93" s="182"/>
      <c r="B93" s="182"/>
      <c r="C93" s="182"/>
    </row>
    <row r="94" spans="1:3" ht="15" hidden="1" customHeight="1" thickBot="1">
      <c r="A94" s="185" t="s">
        <v>120</v>
      </c>
      <c r="B94" s="199"/>
      <c r="C94" s="186">
        <v>44766</v>
      </c>
    </row>
    <row r="95" spans="1:3" ht="15" hidden="1" customHeight="1">
      <c r="A95" s="187" t="s">
        <v>187</v>
      </c>
      <c r="B95" s="200"/>
      <c r="C95" s="188" t="s">
        <v>155</v>
      </c>
    </row>
    <row r="96" spans="1:3" ht="15" hidden="1" customHeight="1">
      <c r="A96" s="189" t="s">
        <v>185</v>
      </c>
      <c r="B96" s="201"/>
      <c r="C96" s="190" t="s">
        <v>13</v>
      </c>
    </row>
    <row r="97" spans="1:3" ht="15" hidden="1" customHeight="1">
      <c r="A97" s="191" t="s">
        <v>133</v>
      </c>
      <c r="B97" s="202"/>
      <c r="C97" s="192" t="s">
        <v>24</v>
      </c>
    </row>
    <row r="98" spans="1:3" ht="15" hidden="1" customHeight="1">
      <c r="A98" s="189" t="s">
        <v>186</v>
      </c>
      <c r="B98" s="201"/>
      <c r="C98" s="190" t="s">
        <v>20</v>
      </c>
    </row>
    <row r="99" spans="1:3" ht="15" hidden="1" customHeight="1" thickBot="1">
      <c r="A99" s="193" t="s">
        <v>134</v>
      </c>
      <c r="B99" s="203"/>
      <c r="C99" s="194" t="s">
        <v>143</v>
      </c>
    </row>
    <row r="100" spans="1:3" ht="15" hidden="1" customHeight="1" thickBot="1">
      <c r="A100" s="182"/>
      <c r="B100" s="182"/>
      <c r="C100" s="182"/>
    </row>
    <row r="101" spans="1:3" ht="15" hidden="1" customHeight="1" thickBot="1">
      <c r="A101" s="185" t="s">
        <v>122</v>
      </c>
      <c r="B101" s="199"/>
      <c r="C101" s="186">
        <v>44773</v>
      </c>
    </row>
    <row r="102" spans="1:3" ht="15" hidden="1" customHeight="1">
      <c r="A102" s="187" t="s">
        <v>143</v>
      </c>
      <c r="B102" s="200"/>
      <c r="C102" s="188" t="s">
        <v>187</v>
      </c>
    </row>
    <row r="103" spans="1:3" ht="15" hidden="1" customHeight="1">
      <c r="A103" s="189" t="s">
        <v>20</v>
      </c>
      <c r="B103" s="201"/>
      <c r="C103" s="190" t="s">
        <v>134</v>
      </c>
    </row>
    <row r="104" spans="1:3" ht="15" hidden="1" customHeight="1">
      <c r="A104" s="191" t="s">
        <v>24</v>
      </c>
      <c r="B104" s="202"/>
      <c r="C104" s="192" t="s">
        <v>186</v>
      </c>
    </row>
    <row r="105" spans="1:3" ht="15" hidden="1" customHeight="1">
      <c r="A105" s="189" t="s">
        <v>13</v>
      </c>
      <c r="B105" s="201"/>
      <c r="C105" s="190" t="s">
        <v>133</v>
      </c>
    </row>
    <row r="106" spans="1:3" ht="15" hidden="1" customHeight="1" thickBot="1">
      <c r="A106" s="193" t="s">
        <v>155</v>
      </c>
      <c r="B106" s="203"/>
      <c r="C106" s="194" t="s">
        <v>185</v>
      </c>
    </row>
    <row r="107" spans="1:3" ht="15" hidden="1" customHeight="1" thickBot="1">
      <c r="A107" s="182"/>
      <c r="B107" s="182"/>
      <c r="C107" s="182"/>
    </row>
    <row r="108" spans="1:3" ht="15" hidden="1" customHeight="1" thickBot="1">
      <c r="A108" s="195" t="s">
        <v>188</v>
      </c>
      <c r="B108" s="204"/>
      <c r="C108" s="196">
        <v>44780</v>
      </c>
    </row>
    <row r="109" spans="1:3" ht="15" hidden="1" customHeight="1" thickBot="1">
      <c r="A109" s="182"/>
      <c r="B109" s="182"/>
      <c r="C109" s="182"/>
    </row>
    <row r="110" spans="1:3" ht="15" hidden="1" customHeight="1" thickBot="1">
      <c r="A110" s="185" t="s">
        <v>189</v>
      </c>
      <c r="B110" s="199"/>
      <c r="C110" s="186">
        <v>44787</v>
      </c>
    </row>
    <row r="111" spans="1:3" ht="15" hidden="1" customHeight="1">
      <c r="A111" s="187" t="s">
        <v>187</v>
      </c>
      <c r="B111" s="200"/>
      <c r="C111" s="188" t="s">
        <v>185</v>
      </c>
    </row>
    <row r="112" spans="1:3" ht="15" hidden="1" customHeight="1">
      <c r="A112" s="189" t="s">
        <v>133</v>
      </c>
      <c r="B112" s="201"/>
      <c r="C112" s="190" t="s">
        <v>155</v>
      </c>
    </row>
    <row r="113" spans="1:3" ht="15" hidden="1" customHeight="1">
      <c r="A113" s="191" t="s">
        <v>186</v>
      </c>
      <c r="B113" s="202"/>
      <c r="C113" s="192" t="s">
        <v>13</v>
      </c>
    </row>
    <row r="114" spans="1:3" ht="15" hidden="1" customHeight="1">
      <c r="A114" s="189" t="s">
        <v>134</v>
      </c>
      <c r="B114" s="201"/>
      <c r="C114" s="190" t="s">
        <v>24</v>
      </c>
    </row>
    <row r="115" spans="1:3" ht="15" hidden="1" customHeight="1" thickBot="1">
      <c r="A115" s="193" t="s">
        <v>143</v>
      </c>
      <c r="B115" s="203"/>
      <c r="C115" s="194" t="s">
        <v>20</v>
      </c>
    </row>
    <row r="116" spans="1:3" ht="15" hidden="1" customHeight="1" thickBot="1">
      <c r="A116" s="182"/>
      <c r="B116" s="182"/>
      <c r="C116" s="182"/>
    </row>
    <row r="117" spans="1:3" ht="15" hidden="1" customHeight="1" thickBot="1">
      <c r="A117" s="185" t="s">
        <v>190</v>
      </c>
      <c r="B117" s="199"/>
      <c r="C117" s="186">
        <v>44794</v>
      </c>
    </row>
    <row r="118" spans="1:3" ht="15" hidden="1" customHeight="1">
      <c r="A118" s="187" t="s">
        <v>20</v>
      </c>
      <c r="B118" s="200"/>
      <c r="C118" s="188" t="s">
        <v>187</v>
      </c>
    </row>
    <row r="119" spans="1:3" ht="15" hidden="1" customHeight="1">
      <c r="A119" s="189" t="s">
        <v>24</v>
      </c>
      <c r="B119" s="201"/>
      <c r="C119" s="190" t="s">
        <v>143</v>
      </c>
    </row>
    <row r="120" spans="1:3" ht="15" hidden="1" customHeight="1">
      <c r="A120" s="191" t="s">
        <v>13</v>
      </c>
      <c r="B120" s="202"/>
      <c r="C120" s="192" t="s">
        <v>134</v>
      </c>
    </row>
    <row r="121" spans="1:3" ht="15" hidden="1" customHeight="1">
      <c r="A121" s="189" t="s">
        <v>155</v>
      </c>
      <c r="B121" s="201"/>
      <c r="C121" s="190" t="s">
        <v>186</v>
      </c>
    </row>
    <row r="122" spans="1:3" ht="15" hidden="1" customHeight="1" thickBot="1">
      <c r="A122" s="193" t="s">
        <v>185</v>
      </c>
      <c r="B122" s="203"/>
      <c r="C122" s="194" t="s">
        <v>133</v>
      </c>
    </row>
    <row r="123" spans="1:3" ht="15" hidden="1" customHeight="1" thickBot="1">
      <c r="A123" s="182"/>
      <c r="B123" s="182"/>
      <c r="C123" s="182"/>
    </row>
    <row r="124" spans="1:3" ht="15" hidden="1" customHeight="1" thickBot="1">
      <c r="A124" s="185" t="s">
        <v>191</v>
      </c>
      <c r="B124" s="199"/>
      <c r="C124" s="186">
        <v>44801</v>
      </c>
    </row>
    <row r="125" spans="1:3" ht="15" hidden="1" customHeight="1">
      <c r="A125" s="187" t="s">
        <v>187</v>
      </c>
      <c r="B125" s="200"/>
      <c r="C125" s="188" t="s">
        <v>133</v>
      </c>
    </row>
    <row r="126" spans="1:3" ht="15" hidden="1" customHeight="1">
      <c r="A126" s="189" t="s">
        <v>186</v>
      </c>
      <c r="B126" s="201"/>
      <c r="C126" s="190" t="s">
        <v>185</v>
      </c>
    </row>
    <row r="127" spans="1:3" ht="15" hidden="1" customHeight="1">
      <c r="A127" s="191" t="s">
        <v>134</v>
      </c>
      <c r="B127" s="202"/>
      <c r="C127" s="192" t="s">
        <v>155</v>
      </c>
    </row>
    <row r="128" spans="1:3" ht="15" hidden="1" customHeight="1">
      <c r="A128" s="189" t="s">
        <v>143</v>
      </c>
      <c r="B128" s="201"/>
      <c r="C128" s="190" t="s">
        <v>13</v>
      </c>
    </row>
    <row r="129" spans="1:3" ht="15" hidden="1" customHeight="1" thickBot="1">
      <c r="A129" s="193" t="s">
        <v>20</v>
      </c>
      <c r="B129" s="203"/>
      <c r="C129" s="194" t="s">
        <v>24</v>
      </c>
    </row>
    <row r="130" spans="1:3" ht="15" hidden="1" customHeight="1" thickBot="1">
      <c r="A130" s="182"/>
      <c r="B130" s="182"/>
      <c r="C130" s="182"/>
    </row>
    <row r="131" spans="1:3" ht="15" hidden="1" customHeight="1" thickBot="1">
      <c r="A131" s="195" t="s">
        <v>188</v>
      </c>
      <c r="B131" s="204"/>
      <c r="C131" s="196">
        <v>44808</v>
      </c>
    </row>
    <row r="132" spans="1:3" ht="15" hidden="1" customHeight="1" thickBot="1">
      <c r="A132" s="182"/>
      <c r="B132" s="182"/>
      <c r="C132" s="182"/>
    </row>
    <row r="133" spans="1:3" ht="15" hidden="1" customHeight="1" thickBot="1">
      <c r="A133" s="185" t="s">
        <v>192</v>
      </c>
      <c r="B133" s="199"/>
      <c r="C133" s="186">
        <v>44815</v>
      </c>
    </row>
    <row r="134" spans="1:3" ht="15" hidden="1" customHeight="1">
      <c r="A134" s="187" t="s">
        <v>24</v>
      </c>
      <c r="B134" s="200"/>
      <c r="C134" s="188" t="s">
        <v>187</v>
      </c>
    </row>
    <row r="135" spans="1:3" ht="15" hidden="1" customHeight="1">
      <c r="A135" s="189" t="s">
        <v>13</v>
      </c>
      <c r="B135" s="201"/>
      <c r="C135" s="190" t="s">
        <v>20</v>
      </c>
    </row>
    <row r="136" spans="1:3" ht="15" hidden="1" customHeight="1">
      <c r="A136" s="191" t="s">
        <v>155</v>
      </c>
      <c r="B136" s="202"/>
      <c r="C136" s="192" t="s">
        <v>143</v>
      </c>
    </row>
    <row r="137" spans="1:3" ht="15" hidden="1" customHeight="1">
      <c r="A137" s="189" t="s">
        <v>185</v>
      </c>
      <c r="B137" s="201"/>
      <c r="C137" s="190" t="s">
        <v>134</v>
      </c>
    </row>
    <row r="138" spans="1:3" ht="15" hidden="1" customHeight="1" thickBot="1">
      <c r="A138" s="193" t="s">
        <v>133</v>
      </c>
      <c r="B138" s="203"/>
      <c r="C138" s="194" t="s">
        <v>186</v>
      </c>
    </row>
    <row r="139" spans="1:3" ht="15" hidden="1" customHeight="1" thickBot="1"/>
    <row r="140" spans="1:3" ht="15" hidden="1" customHeight="1" thickBot="1">
      <c r="A140" s="80" t="s">
        <v>123</v>
      </c>
      <c r="B140" s="100"/>
      <c r="C140" s="81">
        <v>44822</v>
      </c>
    </row>
    <row r="141" spans="1:3" ht="15" hidden="1" customHeight="1">
      <c r="A141" s="82" t="s">
        <v>124</v>
      </c>
      <c r="B141" s="111"/>
      <c r="C141" s="83" t="s">
        <v>127</v>
      </c>
    </row>
    <row r="142" spans="1:3" ht="15" hidden="1" customHeight="1" thickBot="1">
      <c r="A142" s="197" t="s">
        <v>125</v>
      </c>
      <c r="B142" s="205"/>
      <c r="C142" s="198" t="s">
        <v>126</v>
      </c>
    </row>
    <row r="143" spans="1:3" ht="15" hidden="1" customHeight="1" thickBot="1">
      <c r="A143" s="79"/>
      <c r="B143" s="79"/>
      <c r="C143" s="79"/>
    </row>
    <row r="144" spans="1:3" ht="15" hidden="1" customHeight="1" thickBot="1">
      <c r="A144" s="80" t="s">
        <v>128</v>
      </c>
      <c r="B144" s="100"/>
      <c r="C144" s="81">
        <v>44829</v>
      </c>
    </row>
    <row r="145" spans="1:3" ht="15" hidden="1" customHeight="1">
      <c r="A145" s="82" t="s">
        <v>129</v>
      </c>
      <c r="B145" s="111"/>
      <c r="C145" s="83" t="s">
        <v>130</v>
      </c>
    </row>
    <row r="146" spans="1:3" ht="15" hidden="1" customHeight="1" thickBot="1">
      <c r="A146" s="197" t="s">
        <v>131</v>
      </c>
      <c r="B146" s="205"/>
      <c r="C146" s="198" t="s">
        <v>132</v>
      </c>
    </row>
  </sheetData>
  <mergeCells count="6">
    <mergeCell ref="C25:D25"/>
    <mergeCell ref="A1:D1"/>
    <mergeCell ref="A2:D2"/>
    <mergeCell ref="C4:D4"/>
    <mergeCell ref="C11:D11"/>
    <mergeCell ref="C18:D18"/>
  </mergeCells>
  <pageMargins left="0.70866141732283472" right="0.70866141732283472" top="0.15748031496062992" bottom="0.19685039370078741" header="0" footer="0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T14" sqref="T14"/>
    </sheetView>
  </sheetViews>
  <sheetFormatPr baseColWidth="10" defaultRowHeight="14.5" outlineLevelCol="1"/>
  <cols>
    <col min="1" max="1" width="55.6328125" customWidth="1"/>
    <col min="2" max="2" width="8.26953125" customWidth="1"/>
    <col min="3" max="8" width="4.7265625" customWidth="1"/>
    <col min="9" max="9" width="5.26953125" customWidth="1"/>
    <col min="10" max="11" width="5.7265625" customWidth="1"/>
    <col min="12" max="13" width="4.7265625" hidden="1" customWidth="1" outlineLevel="1"/>
    <col min="14" max="14" width="5.54296875" hidden="1" customWidth="1" outlineLevel="1"/>
    <col min="15" max="18" width="4.7265625" hidden="1" customWidth="1" outlineLevel="1"/>
    <col min="19" max="19" width="4.36328125" customWidth="1" collapsed="1"/>
  </cols>
  <sheetData>
    <row r="1" spans="1:18" ht="31.5" customHeight="1">
      <c r="A1" s="265" t="s">
        <v>193</v>
      </c>
      <c r="B1" s="268" t="s">
        <v>165</v>
      </c>
      <c r="C1" s="271" t="s">
        <v>168</v>
      </c>
      <c r="D1" s="259" t="s">
        <v>166</v>
      </c>
      <c r="E1" s="262" t="s">
        <v>167</v>
      </c>
      <c r="F1" s="262" t="s">
        <v>169</v>
      </c>
      <c r="G1" s="262" t="s">
        <v>170</v>
      </c>
      <c r="H1" s="256" t="s">
        <v>171</v>
      </c>
      <c r="I1" s="259" t="s">
        <v>181</v>
      </c>
      <c r="J1" s="262" t="s">
        <v>172</v>
      </c>
      <c r="K1" s="256" t="s">
        <v>182</v>
      </c>
      <c r="L1" s="259" t="s">
        <v>173</v>
      </c>
      <c r="M1" s="262" t="s">
        <v>174</v>
      </c>
      <c r="N1" s="262" t="s">
        <v>175</v>
      </c>
      <c r="O1" s="262" t="s">
        <v>176</v>
      </c>
      <c r="P1" s="262" t="s">
        <v>177</v>
      </c>
      <c r="Q1" s="262" t="s">
        <v>178</v>
      </c>
      <c r="R1" s="256" t="s">
        <v>179</v>
      </c>
    </row>
    <row r="2" spans="1:18">
      <c r="A2" s="266"/>
      <c r="B2" s="269"/>
      <c r="C2" s="272"/>
      <c r="D2" s="260"/>
      <c r="E2" s="263"/>
      <c r="F2" s="263"/>
      <c r="G2" s="263"/>
      <c r="H2" s="257"/>
      <c r="I2" s="260"/>
      <c r="J2" s="263"/>
      <c r="K2" s="257"/>
      <c r="L2" s="260"/>
      <c r="M2" s="263"/>
      <c r="N2" s="263"/>
      <c r="O2" s="263"/>
      <c r="P2" s="263"/>
      <c r="Q2" s="263"/>
      <c r="R2" s="257"/>
    </row>
    <row r="3" spans="1:18" ht="15" thickBot="1">
      <c r="A3" s="267"/>
      <c r="B3" s="270"/>
      <c r="C3" s="273"/>
      <c r="D3" s="261"/>
      <c r="E3" s="264"/>
      <c r="F3" s="264"/>
      <c r="G3" s="264"/>
      <c r="H3" s="258"/>
      <c r="I3" s="261"/>
      <c r="J3" s="264"/>
      <c r="K3" s="258"/>
      <c r="L3" s="261"/>
      <c r="M3" s="264"/>
      <c r="N3" s="264"/>
      <c r="O3" s="264"/>
      <c r="P3" s="264"/>
      <c r="Q3" s="264"/>
      <c r="R3" s="258"/>
    </row>
    <row r="4" spans="1:18" ht="15" thickTop="1">
      <c r="A4" s="158" t="s">
        <v>20</v>
      </c>
      <c r="B4" s="228">
        <f>+F4*4+G4*2+D4+E4</f>
        <v>18</v>
      </c>
      <c r="C4" s="230">
        <v>4</v>
      </c>
      <c r="D4" s="160">
        <v>2</v>
      </c>
      <c r="E4" s="161">
        <v>0</v>
      </c>
      <c r="F4" s="161">
        <v>4</v>
      </c>
      <c r="G4" s="161">
        <v>0</v>
      </c>
      <c r="H4" s="162">
        <v>0</v>
      </c>
      <c r="I4" s="171">
        <f>+'SUPER 9 C'!D8+'SUPER 9 C'!B14+'SUPER 9 C'!D21+'SUPER 9 C'!B29</f>
        <v>116</v>
      </c>
      <c r="J4" s="172">
        <f>+'SUPER 9 C'!B8+'SUPER 9 C'!D14+'SUPER 9 C'!B21+'SUPER 9 C'!D29</f>
        <v>38</v>
      </c>
      <c r="K4" s="176">
        <f>+I4-J4</f>
        <v>78</v>
      </c>
      <c r="L4" s="160"/>
      <c r="M4" s="161"/>
      <c r="N4" s="161"/>
      <c r="O4" s="161"/>
      <c r="P4" s="161"/>
      <c r="Q4" s="161"/>
      <c r="R4" s="162"/>
    </row>
    <row r="5" spans="1:18">
      <c r="A5" s="153" t="s">
        <v>24</v>
      </c>
      <c r="B5" s="228">
        <f>+F5*4+G5*2+D5+E5</f>
        <v>15</v>
      </c>
      <c r="C5" s="229">
        <v>3</v>
      </c>
      <c r="D5" s="155">
        <v>3</v>
      </c>
      <c r="E5" s="156">
        <v>0</v>
      </c>
      <c r="F5" s="156">
        <v>3</v>
      </c>
      <c r="G5" s="156">
        <v>0</v>
      </c>
      <c r="H5" s="157">
        <v>0</v>
      </c>
      <c r="I5" s="169">
        <f>+'SUPER 9 C'!D9+'SUPER 9 C'!B13+'SUPER 9 C'!D22</f>
        <v>122</v>
      </c>
      <c r="J5" s="170">
        <f>+'SUPER 9 C'!D13+'SUPER 9 C'!B9+'SUPER 9 C'!B22</f>
        <v>51</v>
      </c>
      <c r="K5" s="175">
        <f t="shared" ref="K5:K11" si="0">+I5-J5</f>
        <v>71</v>
      </c>
      <c r="L5" s="155"/>
      <c r="M5" s="156"/>
      <c r="N5" s="156"/>
      <c r="O5" s="156"/>
      <c r="P5" s="156"/>
      <c r="Q5" s="156"/>
      <c r="R5" s="157"/>
    </row>
    <row r="6" spans="1:18">
      <c r="A6" s="153" t="s">
        <v>186</v>
      </c>
      <c r="B6" s="228">
        <f t="shared" ref="B6" si="1">+F6*4+G6*2+D6+E6</f>
        <v>9</v>
      </c>
      <c r="C6" s="229">
        <v>3</v>
      </c>
      <c r="D6" s="155">
        <v>1</v>
      </c>
      <c r="E6" s="156">
        <v>0</v>
      </c>
      <c r="F6" s="156">
        <v>2</v>
      </c>
      <c r="G6" s="156">
        <v>0</v>
      </c>
      <c r="H6" s="157">
        <v>1</v>
      </c>
      <c r="I6" s="169">
        <f>+'SUPER 9 C'!D16+'SUPER 9 C'!B20+'SUPER 9 C'!D29</f>
        <v>78</v>
      </c>
      <c r="J6" s="170">
        <f>+'SUPER 9 C'!B16+'SUPER 9 C'!D20+'SUPER 9 C'!B29</f>
        <v>82</v>
      </c>
      <c r="K6" s="175">
        <f>+I6-J6</f>
        <v>-4</v>
      </c>
      <c r="L6" s="155"/>
      <c r="M6" s="156"/>
      <c r="N6" s="156"/>
      <c r="O6" s="156"/>
      <c r="P6" s="156"/>
      <c r="Q6" s="156"/>
      <c r="R6" s="157"/>
    </row>
    <row r="7" spans="1:18">
      <c r="A7" s="153" t="s">
        <v>155</v>
      </c>
      <c r="B7" s="228">
        <f t="shared" ref="B7" si="2">+F7*4+G7*2+D7+E7</f>
        <v>6</v>
      </c>
      <c r="C7" s="229">
        <v>3</v>
      </c>
      <c r="D7" s="155">
        <v>1</v>
      </c>
      <c r="E7" s="156">
        <v>1</v>
      </c>
      <c r="F7" s="156">
        <v>1</v>
      </c>
      <c r="G7" s="156">
        <v>0</v>
      </c>
      <c r="H7" s="157">
        <v>2</v>
      </c>
      <c r="I7" s="169">
        <f>+'SUPER 9 C'!B8+'SUPER 9 C'!D13+'SUPER 9 C'!B23</f>
        <v>84</v>
      </c>
      <c r="J7" s="170">
        <f>+'SUPER 9 C'!B13+'SUPER 9 C'!D8+'SUPER 9 C'!D23</f>
        <v>77</v>
      </c>
      <c r="K7" s="175">
        <f t="shared" ref="K7" si="3">+I7-J7</f>
        <v>7</v>
      </c>
      <c r="L7" s="155"/>
      <c r="M7" s="156"/>
      <c r="N7" s="156"/>
      <c r="O7" s="156"/>
      <c r="P7" s="156"/>
      <c r="Q7" s="156"/>
      <c r="R7" s="157"/>
    </row>
    <row r="8" spans="1:18">
      <c r="A8" s="153" t="s">
        <v>185</v>
      </c>
      <c r="B8" s="228">
        <f>+F8*4+G8*2+D8+E8</f>
        <v>9</v>
      </c>
      <c r="C8" s="229">
        <v>4</v>
      </c>
      <c r="D8" s="155">
        <v>1</v>
      </c>
      <c r="E8" s="156">
        <v>0</v>
      </c>
      <c r="F8" s="156">
        <v>2</v>
      </c>
      <c r="G8" s="156">
        <v>0</v>
      </c>
      <c r="H8" s="157">
        <v>2</v>
      </c>
      <c r="I8" s="169">
        <f>+'SUPER 9 C'!B7+'SUPER 9 C'!D14+'SUPER 9 C'!B22+'SUPER 9 C'!D27</f>
        <v>84</v>
      </c>
      <c r="J8" s="170">
        <f>+'SUPER 9 C'!D7+'SUPER 9 C'!B14+'SUPER 9 C'!D22+'SUPER 9 C'!B27</f>
        <v>70</v>
      </c>
      <c r="K8" s="175">
        <f t="shared" si="0"/>
        <v>14</v>
      </c>
      <c r="L8" s="155"/>
      <c r="M8" s="156"/>
      <c r="N8" s="156"/>
      <c r="O8" s="156"/>
      <c r="P8" s="156"/>
      <c r="Q8" s="156"/>
      <c r="R8" s="157"/>
    </row>
    <row r="9" spans="1:18">
      <c r="A9" s="153" t="s">
        <v>134</v>
      </c>
      <c r="B9" s="228">
        <f>+F9*4+G9*2+D9+E9</f>
        <v>9</v>
      </c>
      <c r="C9" s="229">
        <v>3</v>
      </c>
      <c r="D9" s="155">
        <v>0</v>
      </c>
      <c r="E9" s="156">
        <v>1</v>
      </c>
      <c r="F9" s="156">
        <v>2</v>
      </c>
      <c r="G9" s="156">
        <v>0</v>
      </c>
      <c r="H9" s="157">
        <v>1</v>
      </c>
      <c r="I9" s="169">
        <f>+'SUPER 9 C'!D6+'SUPER 9 C'!B16+'SUPER 9 C'!D30</f>
        <v>70</v>
      </c>
      <c r="J9" s="170">
        <f>+'SUPER 9 C'!D16+'SUPER 9 C'!B6+'SUPER 9 C'!B30</f>
        <v>58</v>
      </c>
      <c r="K9" s="175">
        <f t="shared" si="0"/>
        <v>12</v>
      </c>
      <c r="L9" s="155"/>
      <c r="M9" s="156"/>
      <c r="N9" s="156"/>
      <c r="O9" s="156"/>
      <c r="P9" s="156"/>
      <c r="Q9" s="156"/>
      <c r="R9" s="157"/>
    </row>
    <row r="10" spans="1:18">
      <c r="A10" s="158" t="s">
        <v>143</v>
      </c>
      <c r="B10" s="231">
        <f>+F10*4+G10*2+D10+E10</f>
        <v>4</v>
      </c>
      <c r="C10" s="230">
        <v>4</v>
      </c>
      <c r="D10" s="160">
        <v>0</v>
      </c>
      <c r="E10" s="161">
        <v>0</v>
      </c>
      <c r="F10" s="161">
        <v>1</v>
      </c>
      <c r="G10" s="161">
        <v>0</v>
      </c>
      <c r="H10" s="162">
        <v>3</v>
      </c>
      <c r="I10" s="171">
        <f>+'SUPER 9 C'!D7+'SUPER 9 C'!B15+'SUPER 9 C'!D20+'SUPER 9 C'!B30</f>
        <v>72</v>
      </c>
      <c r="J10" s="172">
        <f>+'SUPER 9 C'!D15+'SUPER 9 C'!B7+'SUPER 9 C'!B20+'SUPER 9 C'!D30</f>
        <v>128</v>
      </c>
      <c r="K10" s="176">
        <f t="shared" si="0"/>
        <v>-56</v>
      </c>
      <c r="L10" s="155"/>
      <c r="M10" s="156"/>
      <c r="N10" s="156"/>
      <c r="O10" s="156"/>
      <c r="P10" s="156"/>
      <c r="Q10" s="156"/>
      <c r="R10" s="157"/>
    </row>
    <row r="11" spans="1:18">
      <c r="A11" s="153" t="s">
        <v>133</v>
      </c>
      <c r="B11" s="228">
        <f>+F11*4+G11*2+D11+E11</f>
        <v>2</v>
      </c>
      <c r="C11" s="229">
        <v>3</v>
      </c>
      <c r="D11" s="155">
        <v>0</v>
      </c>
      <c r="E11" s="156">
        <v>2</v>
      </c>
      <c r="F11" s="156">
        <v>0</v>
      </c>
      <c r="G11" s="156">
        <v>0</v>
      </c>
      <c r="H11" s="157">
        <v>3</v>
      </c>
      <c r="I11" s="169">
        <f>+'SUPER 9 C'!B6+'SUPER 9 C'!D15+'SUPER 9 C'!B21</f>
        <v>41</v>
      </c>
      <c r="J11" s="170">
        <f>+'SUPER 9 C'!D6+'SUPER 9 C'!B15+'SUPER 9 C'!D21</f>
        <v>88</v>
      </c>
      <c r="K11" s="175">
        <f t="shared" si="0"/>
        <v>-47</v>
      </c>
      <c r="L11" s="155"/>
      <c r="M11" s="156"/>
      <c r="N11" s="156"/>
      <c r="O11" s="156"/>
      <c r="P11" s="156"/>
      <c r="Q11" s="156"/>
      <c r="R11" s="157"/>
    </row>
    <row r="12" spans="1:18" ht="15" thickBot="1">
      <c r="A12" s="163" t="s">
        <v>13</v>
      </c>
      <c r="B12" s="232">
        <f>+F12*4+G12*2+D12+E12</f>
        <v>0</v>
      </c>
      <c r="C12" s="233">
        <v>3</v>
      </c>
      <c r="D12" s="164">
        <v>0</v>
      </c>
      <c r="E12" s="165">
        <v>0</v>
      </c>
      <c r="F12" s="165">
        <v>0</v>
      </c>
      <c r="G12" s="165">
        <v>0</v>
      </c>
      <c r="H12" s="166">
        <v>3</v>
      </c>
      <c r="I12" s="173">
        <f>+'SUPER 9 C'!B9+'SUPER 9 C'!D23+'SUPER 9 C'!B27</f>
        <v>48</v>
      </c>
      <c r="J12" s="174">
        <f>+'SUPER 9 C'!D9+'SUPER 9 C'!B23+'SUPER 9 C'!D27</f>
        <v>123</v>
      </c>
      <c r="K12" s="177">
        <f t="shared" ref="K12" si="4">+I12-J12</f>
        <v>-75</v>
      </c>
      <c r="L12" s="155"/>
      <c r="M12" s="156"/>
      <c r="N12" s="156"/>
      <c r="O12" s="156"/>
      <c r="P12" s="156"/>
      <c r="Q12" s="156"/>
      <c r="R12" s="157"/>
    </row>
    <row r="14" spans="1:18">
      <c r="C14" s="227">
        <f>SUM(C4:C13)-SUM(F4:H12)</f>
        <v>0</v>
      </c>
      <c r="J14" s="227">
        <f>SUM(J4:J12)-SUM('SUPER 9 C'!B6:B30)-SUM('SUPER 9 C'!D6:D30)</f>
        <v>0</v>
      </c>
      <c r="K14" s="227">
        <f>SUM(K4:K13)</f>
        <v>0</v>
      </c>
    </row>
  </sheetData>
  <mergeCells count="18">
    <mergeCell ref="R1:R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F1:F3"/>
    <mergeCell ref="A1:A3"/>
    <mergeCell ref="B1:B3"/>
    <mergeCell ref="C1:C3"/>
    <mergeCell ref="D1:D3"/>
    <mergeCell ref="E1:E3"/>
  </mergeCells>
  <printOptions horizontalCentered="1" verticalCentered="1"/>
  <pageMargins left="0.70866141732283472" right="0.70866141732283472" top="0" bottom="0.74803149606299213" header="0.31496062992125984" footer="0.31496062992125984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19" workbookViewId="0">
      <selection activeCell="H27" sqref="H27"/>
    </sheetView>
  </sheetViews>
  <sheetFormatPr baseColWidth="10" defaultRowHeight="14.5"/>
  <cols>
    <col min="1" max="1" width="24.08984375" customWidth="1"/>
    <col min="2" max="2" width="19.81640625" customWidth="1"/>
    <col min="3" max="3" width="22.08984375" customWidth="1"/>
    <col min="4" max="4" width="21.1796875" customWidth="1"/>
  </cols>
  <sheetData>
    <row r="1" spans="1:6" ht="28.5">
      <c r="A1" s="304" t="s">
        <v>0</v>
      </c>
      <c r="B1" s="304"/>
      <c r="C1" s="304"/>
      <c r="D1" s="304"/>
    </row>
    <row r="2" spans="1:6" ht="15" thickBot="1"/>
    <row r="3" spans="1:6" ht="19" thickTop="1">
      <c r="A3" s="1" t="s">
        <v>1</v>
      </c>
      <c r="B3" s="297" t="s">
        <v>2</v>
      </c>
      <c r="C3" s="298"/>
      <c r="D3" s="2" t="s">
        <v>3</v>
      </c>
    </row>
    <row r="4" spans="1:6" ht="15" thickBot="1">
      <c r="A4" s="3" t="s">
        <v>4</v>
      </c>
      <c r="B4" s="4" t="s">
        <v>5</v>
      </c>
      <c r="C4" s="5" t="s">
        <v>6</v>
      </c>
      <c r="D4" s="6" t="s">
        <v>197</v>
      </c>
    </row>
    <row r="5" spans="1:6">
      <c r="A5" s="7" t="s">
        <v>144</v>
      </c>
      <c r="B5" s="8" t="s">
        <v>8</v>
      </c>
      <c r="C5" s="9" t="s">
        <v>9</v>
      </c>
      <c r="D5" s="89" t="s">
        <v>133</v>
      </c>
    </row>
    <row r="6" spans="1:6">
      <c r="A6" s="12" t="s">
        <v>145</v>
      </c>
      <c r="B6" s="13" t="s">
        <v>12</v>
      </c>
      <c r="C6" s="14" t="s">
        <v>10</v>
      </c>
      <c r="D6" s="10" t="s">
        <v>13</v>
      </c>
    </row>
    <row r="7" spans="1:6">
      <c r="A7" s="12" t="s">
        <v>146</v>
      </c>
      <c r="B7" s="16" t="s">
        <v>15</v>
      </c>
      <c r="C7" s="14" t="s">
        <v>16</v>
      </c>
      <c r="D7" s="89" t="s">
        <v>156</v>
      </c>
    </row>
    <row r="8" spans="1:6">
      <c r="A8" s="12" t="s">
        <v>147</v>
      </c>
      <c r="B8" s="16" t="s">
        <v>18</v>
      </c>
      <c r="C8" s="14" t="s">
        <v>19</v>
      </c>
      <c r="D8" s="89" t="s">
        <v>20</v>
      </c>
    </row>
    <row r="9" spans="1:6">
      <c r="A9" s="12" t="s">
        <v>148</v>
      </c>
      <c r="B9" s="16" t="s">
        <v>22</v>
      </c>
      <c r="C9" s="14" t="s">
        <v>23</v>
      </c>
      <c r="D9" s="90" t="s">
        <v>24</v>
      </c>
      <c r="F9" s="11"/>
    </row>
    <row r="10" spans="1:6">
      <c r="A10" s="12" t="s">
        <v>149</v>
      </c>
      <c r="B10" s="18" t="s">
        <v>26</v>
      </c>
      <c r="C10" s="19" t="s">
        <v>27</v>
      </c>
      <c r="D10" s="90" t="s">
        <v>134</v>
      </c>
      <c r="F10" s="15"/>
    </row>
    <row r="11" spans="1:6">
      <c r="A11" s="12" t="s">
        <v>150</v>
      </c>
      <c r="B11" s="18" t="s">
        <v>29</v>
      </c>
      <c r="C11" s="19" t="s">
        <v>30</v>
      </c>
      <c r="D11" s="90" t="s">
        <v>143</v>
      </c>
      <c r="F11" s="15"/>
    </row>
    <row r="12" spans="1:6">
      <c r="A12" s="12" t="s">
        <v>151</v>
      </c>
      <c r="B12" s="18" t="s">
        <v>32</v>
      </c>
      <c r="C12" s="19" t="s">
        <v>33</v>
      </c>
      <c r="D12" s="17" t="s">
        <v>157</v>
      </c>
      <c r="F12" s="15"/>
    </row>
    <row r="13" spans="1:6">
      <c r="A13" s="12" t="s">
        <v>152</v>
      </c>
      <c r="B13" s="20"/>
      <c r="C13" s="19"/>
      <c r="D13" s="17" t="s">
        <v>198</v>
      </c>
    </row>
    <row r="14" spans="1:6">
      <c r="A14" s="12" t="s">
        <v>153</v>
      </c>
      <c r="B14" s="20"/>
      <c r="C14" s="22"/>
      <c r="D14" s="21"/>
    </row>
    <row r="15" spans="1:6" ht="15" thickBot="1">
      <c r="A15" s="23"/>
      <c r="B15" s="24"/>
      <c r="C15" s="25"/>
      <c r="D15" s="26"/>
    </row>
    <row r="16" spans="1:6" ht="15" thickTop="1"/>
    <row r="17" spans="1:6" ht="15.5">
      <c r="A17" s="27" t="s">
        <v>36</v>
      </c>
    </row>
    <row r="18" spans="1:6" ht="16" thickBot="1">
      <c r="A18" s="27"/>
    </row>
    <row r="19" spans="1:6" ht="15.5" thickTop="1" thickBot="1">
      <c r="A19" s="28" t="s">
        <v>4</v>
      </c>
      <c r="B19" s="29" t="s">
        <v>5</v>
      </c>
      <c r="C19" s="29" t="s">
        <v>6</v>
      </c>
      <c r="D19" s="30" t="s">
        <v>37</v>
      </c>
    </row>
    <row r="20" spans="1:6" ht="15" thickBot="1">
      <c r="A20" s="31" t="s">
        <v>38</v>
      </c>
      <c r="B20" s="302" t="s">
        <v>39</v>
      </c>
      <c r="C20" s="303"/>
      <c r="D20" s="32" t="s">
        <v>40</v>
      </c>
      <c r="E20" s="33"/>
      <c r="F20" t="s">
        <v>41</v>
      </c>
    </row>
    <row r="21" spans="1:6" ht="15" thickBot="1">
      <c r="A21" s="31" t="s">
        <v>42</v>
      </c>
      <c r="B21" s="34" t="s">
        <v>43</v>
      </c>
      <c r="C21" s="34" t="s">
        <v>44</v>
      </c>
      <c r="D21" s="32"/>
    </row>
    <row r="22" spans="1:6" ht="15" thickBot="1">
      <c r="A22" s="35" t="s">
        <v>45</v>
      </c>
      <c r="B22" s="36" t="s">
        <v>46</v>
      </c>
      <c r="C22" s="36" t="s">
        <v>47</v>
      </c>
      <c r="D22" s="37"/>
    </row>
    <row r="23" spans="1:6" ht="15" thickTop="1">
      <c r="A23" s="38"/>
    </row>
    <row r="24" spans="1:6">
      <c r="A24" s="39"/>
      <c r="B24" s="39"/>
    </row>
    <row r="25" spans="1:6" ht="15.5">
      <c r="A25" s="27" t="s">
        <v>48</v>
      </c>
    </row>
    <row r="26" spans="1:6" ht="16" thickBot="1">
      <c r="A26" s="27"/>
    </row>
    <row r="27" spans="1:6" ht="15.5" thickTop="1" thickBot="1">
      <c r="A27" s="40" t="s">
        <v>4</v>
      </c>
      <c r="B27" s="41" t="s">
        <v>5</v>
      </c>
      <c r="C27" s="29" t="s">
        <v>6</v>
      </c>
      <c r="D27" s="30" t="s">
        <v>37</v>
      </c>
    </row>
    <row r="28" spans="1:6" ht="15" thickBot="1">
      <c r="A28" s="31" t="s">
        <v>38</v>
      </c>
      <c r="B28" s="302" t="s">
        <v>39</v>
      </c>
      <c r="C28" s="303"/>
      <c r="D28" s="32" t="s">
        <v>40</v>
      </c>
    </row>
    <row r="29" spans="1:6" ht="15" thickBot="1">
      <c r="A29" s="31" t="s">
        <v>49</v>
      </c>
      <c r="B29" s="34" t="s">
        <v>50</v>
      </c>
      <c r="C29" s="34" t="s">
        <v>43</v>
      </c>
      <c r="D29" s="32" t="s">
        <v>44</v>
      </c>
    </row>
    <row r="30" spans="1:6" ht="15" thickBot="1">
      <c r="A30" s="35" t="s">
        <v>51</v>
      </c>
      <c r="B30" s="36" t="s">
        <v>45</v>
      </c>
      <c r="C30" s="36" t="s">
        <v>52</v>
      </c>
      <c r="D30" s="37" t="s">
        <v>53</v>
      </c>
    </row>
    <row r="31" spans="1:6" ht="15" thickTop="1"/>
    <row r="32" spans="1:6" ht="19" hidden="1" thickBot="1">
      <c r="A32" s="294" t="s">
        <v>54</v>
      </c>
      <c r="B32" s="295"/>
      <c r="C32" s="296"/>
    </row>
    <row r="33" spans="1:3" ht="15" hidden="1" thickBot="1"/>
    <row r="34" spans="1:3" ht="19" hidden="1" thickTop="1">
      <c r="A34" s="1" t="s">
        <v>1</v>
      </c>
      <c r="B34" s="297" t="s">
        <v>2</v>
      </c>
      <c r="C34" s="298"/>
    </row>
    <row r="35" spans="1:3" ht="15" hidden="1" thickBot="1">
      <c r="A35" s="3" t="s">
        <v>4</v>
      </c>
      <c r="B35" s="4" t="s">
        <v>5</v>
      </c>
      <c r="C35" s="5" t="s">
        <v>6</v>
      </c>
    </row>
    <row r="36" spans="1:3" hidden="1">
      <c r="A36" s="7" t="s">
        <v>7</v>
      </c>
      <c r="B36" s="42" t="s">
        <v>15</v>
      </c>
      <c r="C36" s="43" t="s">
        <v>19</v>
      </c>
    </row>
    <row r="37" spans="1:3" hidden="1">
      <c r="A37" s="12" t="s">
        <v>11</v>
      </c>
      <c r="B37" s="44" t="s">
        <v>26</v>
      </c>
      <c r="C37" s="45" t="s">
        <v>27</v>
      </c>
    </row>
    <row r="38" spans="1:3" hidden="1">
      <c r="A38" s="12" t="s">
        <v>14</v>
      </c>
      <c r="B38" s="46" t="s">
        <v>55</v>
      </c>
      <c r="C38" s="47" t="s">
        <v>56</v>
      </c>
    </row>
    <row r="39" spans="1:3" hidden="1">
      <c r="A39" s="12" t="s">
        <v>17</v>
      </c>
      <c r="B39" s="42" t="s">
        <v>22</v>
      </c>
      <c r="C39" s="47" t="s">
        <v>57</v>
      </c>
    </row>
    <row r="40" spans="1:3" hidden="1">
      <c r="A40" s="12" t="s">
        <v>21</v>
      </c>
      <c r="B40" s="42" t="s">
        <v>29</v>
      </c>
      <c r="C40" s="47" t="s">
        <v>58</v>
      </c>
    </row>
    <row r="41" spans="1:3" hidden="1">
      <c r="A41" s="12" t="s">
        <v>25</v>
      </c>
      <c r="B41" s="48" t="s">
        <v>59</v>
      </c>
      <c r="C41" s="19"/>
    </row>
    <row r="42" spans="1:3" hidden="1">
      <c r="A42" s="12" t="s">
        <v>28</v>
      </c>
      <c r="B42" s="18"/>
      <c r="C42" s="19"/>
    </row>
    <row r="43" spans="1:3" hidden="1">
      <c r="A43" s="12" t="s">
        <v>31</v>
      </c>
      <c r="B43" s="18"/>
      <c r="C43" s="19"/>
    </row>
    <row r="44" spans="1:3" hidden="1">
      <c r="A44" s="12" t="s">
        <v>34</v>
      </c>
      <c r="B44" s="20"/>
      <c r="C44" s="22"/>
    </row>
    <row r="45" spans="1:3" hidden="1">
      <c r="A45" s="12" t="s">
        <v>35</v>
      </c>
      <c r="B45" s="20"/>
      <c r="C45" s="22"/>
    </row>
    <row r="46" spans="1:3" ht="15" hidden="1" thickBot="1">
      <c r="A46" s="23"/>
      <c r="B46" s="24"/>
      <c r="C46" s="25"/>
    </row>
    <row r="47" spans="1:3" ht="15" hidden="1" thickTop="1"/>
    <row r="48" spans="1:3" ht="15" hidden="1" thickBot="1"/>
    <row r="49" spans="1:3" ht="19" hidden="1" thickBot="1">
      <c r="A49" s="294" t="s">
        <v>60</v>
      </c>
      <c r="B49" s="295"/>
      <c r="C49" s="296"/>
    </row>
    <row r="50" spans="1:3" hidden="1">
      <c r="A50" s="299" t="s">
        <v>61</v>
      </c>
      <c r="B50" s="300"/>
      <c r="C50" s="301"/>
    </row>
    <row r="51" spans="1:3" ht="15" hidden="1" thickBot="1">
      <c r="A51" s="4" t="s">
        <v>62</v>
      </c>
      <c r="B51" s="49" t="s">
        <v>63</v>
      </c>
      <c r="C51" s="50"/>
    </row>
    <row r="52" spans="1:3" hidden="1">
      <c r="A52" s="51" t="s">
        <v>7</v>
      </c>
      <c r="B52" s="52" t="s">
        <v>15</v>
      </c>
      <c r="C52" s="9"/>
    </row>
    <row r="53" spans="1:3" hidden="1">
      <c r="A53" s="46" t="s">
        <v>58</v>
      </c>
      <c r="B53" s="53" t="s">
        <v>26</v>
      </c>
      <c r="C53" s="14"/>
    </row>
    <row r="54" spans="1:3" hidden="1">
      <c r="A54" s="42" t="s">
        <v>14</v>
      </c>
      <c r="B54" s="54" t="s">
        <v>64</v>
      </c>
      <c r="C54" s="14"/>
    </row>
    <row r="55" spans="1:3" hidden="1">
      <c r="A55" s="42" t="s">
        <v>17</v>
      </c>
      <c r="B55" s="52" t="s">
        <v>22</v>
      </c>
      <c r="C55" s="14"/>
    </row>
    <row r="56" spans="1:3" hidden="1">
      <c r="A56" s="46" t="s">
        <v>65</v>
      </c>
      <c r="B56" s="52" t="s">
        <v>29</v>
      </c>
      <c r="C56" s="14"/>
    </row>
    <row r="57" spans="1:3" hidden="1">
      <c r="A57" s="55" t="s">
        <v>25</v>
      </c>
      <c r="B57" s="56" t="s">
        <v>59</v>
      </c>
      <c r="C57" s="19"/>
    </row>
    <row r="58" spans="1:3" hidden="1">
      <c r="A58" s="46" t="s">
        <v>55</v>
      </c>
      <c r="B58" s="54" t="s">
        <v>66</v>
      </c>
      <c r="C58" s="19"/>
    </row>
    <row r="59" spans="1:3" hidden="1">
      <c r="A59" s="57" t="s">
        <v>34</v>
      </c>
      <c r="B59" s="58" t="s">
        <v>67</v>
      </c>
      <c r="C59" s="19"/>
    </row>
    <row r="60" spans="1:3" hidden="1">
      <c r="A60" s="59" t="s">
        <v>68</v>
      </c>
      <c r="B60" s="54" t="s">
        <v>69</v>
      </c>
      <c r="C60" s="22"/>
    </row>
    <row r="61" spans="1:3" hidden="1">
      <c r="A61" s="55" t="s">
        <v>35</v>
      </c>
      <c r="B61" s="60" t="s">
        <v>31</v>
      </c>
      <c r="C61" s="22"/>
    </row>
    <row r="62" spans="1:3" ht="15" hidden="1" thickBot="1">
      <c r="A62" s="61"/>
      <c r="B62" s="62" t="s">
        <v>70</v>
      </c>
      <c r="C62" s="63"/>
    </row>
    <row r="63" spans="1:3" ht="15" hidden="1" thickBot="1"/>
    <row r="64" spans="1:3" ht="19" hidden="1" thickBot="1">
      <c r="A64" s="294" t="s">
        <v>71</v>
      </c>
      <c r="B64" s="295"/>
      <c r="C64" s="296"/>
    </row>
    <row r="65" spans="1:3" hidden="1">
      <c r="A65" s="64" t="s">
        <v>62</v>
      </c>
      <c r="B65" s="65" t="s">
        <v>63</v>
      </c>
      <c r="C65" s="66" t="s">
        <v>72</v>
      </c>
    </row>
    <row r="66" spans="1:3" hidden="1">
      <c r="A66" s="67" t="str">
        <f>+A36</f>
        <v>URU CURE</v>
      </c>
      <c r="B66" s="68" t="str">
        <f>+A37</f>
        <v>CORDOBA ATHLETIC</v>
      </c>
      <c r="C66" s="69" t="str">
        <f>+A38</f>
        <v>JOCKEY CLUB CORDOBA</v>
      </c>
    </row>
    <row r="67" spans="1:3" hidden="1">
      <c r="A67" s="67" t="str">
        <f>+A39</f>
        <v>PALERMO BAJO</v>
      </c>
      <c r="B67" s="68" t="str">
        <f>+A40</f>
        <v>LA TABLADA</v>
      </c>
      <c r="C67" s="69" t="str">
        <f>+A41</f>
        <v>JOCKEY CLUB VILLA MARIA</v>
      </c>
    </row>
    <row r="68" spans="1:3" hidden="1">
      <c r="A68" s="67" t="str">
        <f>+A42</f>
        <v>TALA RUGBY CLUB</v>
      </c>
      <c r="B68" s="68" t="str">
        <f>+A43</f>
        <v>UNIVERSITARIO</v>
      </c>
      <c r="C68" s="69" t="str">
        <f>+A44</f>
        <v>CORDOBA R.C.</v>
      </c>
    </row>
    <row r="69" spans="1:3" hidden="1">
      <c r="A69" s="67" t="str">
        <f>+B36</f>
        <v>CARLOS PAZ R.C.</v>
      </c>
      <c r="B69" s="68" t="str">
        <f>+A45</f>
        <v xml:space="preserve">SAN MARTIN R.C. </v>
      </c>
      <c r="C69" s="69" t="str">
        <f>+B37</f>
        <v>A.C. BAGUALES R.C.</v>
      </c>
    </row>
    <row r="70" spans="1:3" hidden="1">
      <c r="A70" s="67" t="str">
        <f>+B40</f>
        <v>UNIV. NAC. DE CBA</v>
      </c>
      <c r="B70" s="68" t="str">
        <f>+B39</f>
        <v xml:space="preserve">LOS CUERVOS </v>
      </c>
      <c r="C70" s="69" t="str">
        <f>+C37</f>
        <v>SAN FRANCISCO R.C.</v>
      </c>
    </row>
    <row r="71" spans="1:3" hidden="1">
      <c r="A71" s="67" t="str">
        <f>+C39</f>
        <v>JOCKEY CC "B"</v>
      </c>
      <c r="B71" s="68" t="str">
        <f>+B41</f>
        <v>PALERMO BAJO "B"</v>
      </c>
      <c r="C71" s="69" t="str">
        <f>+C40</f>
        <v>CORDOBA ATHLETIC "B"</v>
      </c>
    </row>
    <row r="72" spans="1:3" hidden="1">
      <c r="A72" s="67" t="str">
        <f>+C38</f>
        <v>TABLADA RC "B</v>
      </c>
      <c r="B72" s="68" t="str">
        <f>+C36</f>
        <v>A. C. CLUB TABORIN</v>
      </c>
      <c r="C72" s="69" t="str">
        <f>+B38</f>
        <v>TALA RC "B"</v>
      </c>
    </row>
    <row r="73" spans="1:3" ht="15" hidden="1" thickBot="1">
      <c r="A73" s="70"/>
      <c r="B73" s="71"/>
      <c r="C73" s="72"/>
    </row>
    <row r="74" spans="1:3" hidden="1">
      <c r="A74" s="293" t="s">
        <v>73</v>
      </c>
      <c r="B74" s="293"/>
      <c r="C74" s="293"/>
    </row>
    <row r="75" spans="1:3" hidden="1">
      <c r="A75" s="293" t="s">
        <v>74</v>
      </c>
      <c r="B75" s="293"/>
      <c r="C75" s="293"/>
    </row>
    <row r="76" spans="1:3" hidden="1"/>
    <row r="77" spans="1:3" ht="15" hidden="1" thickBot="1"/>
    <row r="78" spans="1:3" ht="16" hidden="1" thickBot="1">
      <c r="A78" s="73" t="s">
        <v>75</v>
      </c>
      <c r="B78" s="74" t="s">
        <v>76</v>
      </c>
      <c r="C78" s="75" t="s">
        <v>77</v>
      </c>
    </row>
    <row r="79" spans="1:3" hidden="1">
      <c r="A79" s="76" t="s">
        <v>78</v>
      </c>
      <c r="B79" s="77" t="s">
        <v>79</v>
      </c>
      <c r="C79" s="78" t="s">
        <v>80</v>
      </c>
    </row>
    <row r="80" spans="1:3" hidden="1">
      <c r="A80" s="67" t="s">
        <v>81</v>
      </c>
      <c r="B80" s="68" t="s">
        <v>79</v>
      </c>
      <c r="C80" s="69" t="s">
        <v>82</v>
      </c>
    </row>
    <row r="81" spans="1:3" hidden="1">
      <c r="A81" s="67" t="s">
        <v>83</v>
      </c>
      <c r="B81" s="68" t="s">
        <v>84</v>
      </c>
      <c r="C81" s="69" t="s">
        <v>85</v>
      </c>
    </row>
    <row r="82" spans="1:3" hidden="1">
      <c r="A82" s="67" t="s">
        <v>86</v>
      </c>
      <c r="B82" s="68" t="s">
        <v>87</v>
      </c>
      <c r="C82" s="69" t="s">
        <v>88</v>
      </c>
    </row>
    <row r="83" spans="1:3" hidden="1">
      <c r="A83" s="67" t="s">
        <v>89</v>
      </c>
      <c r="B83" s="68" t="s">
        <v>90</v>
      </c>
      <c r="C83" s="69" t="s">
        <v>91</v>
      </c>
    </row>
    <row r="84" spans="1:3" hidden="1">
      <c r="A84" s="67" t="s">
        <v>92</v>
      </c>
      <c r="B84" s="68" t="s">
        <v>93</v>
      </c>
      <c r="C84" s="69" t="s">
        <v>94</v>
      </c>
    </row>
    <row r="85" spans="1:3" ht="15" hidden="1" thickBot="1">
      <c r="A85" s="70" t="s">
        <v>95</v>
      </c>
      <c r="B85" s="71" t="s">
        <v>96</v>
      </c>
      <c r="C85" s="72" t="s">
        <v>97</v>
      </c>
    </row>
    <row r="86" spans="1:3" hidden="1">
      <c r="A86" s="293" t="s">
        <v>98</v>
      </c>
      <c r="B86" s="293"/>
      <c r="C86" s="293"/>
    </row>
    <row r="87" spans="1:3" hidden="1">
      <c r="A87" s="293" t="s">
        <v>99</v>
      </c>
      <c r="B87" s="293"/>
      <c r="C87" s="293"/>
    </row>
    <row r="88" spans="1:3" hidden="1">
      <c r="A88" s="293" t="s">
        <v>100</v>
      </c>
      <c r="B88" s="293"/>
      <c r="C88" s="293"/>
    </row>
    <row r="89" spans="1:3" hidden="1"/>
    <row r="90" spans="1:3" hidden="1"/>
    <row r="91" spans="1:3" hidden="1"/>
  </sheetData>
  <mergeCells count="14">
    <mergeCell ref="B28:C28"/>
    <mergeCell ref="A1:D1"/>
    <mergeCell ref="B3:C3"/>
    <mergeCell ref="B20:C20"/>
    <mergeCell ref="A75:C75"/>
    <mergeCell ref="A86:C86"/>
    <mergeCell ref="A87:C87"/>
    <mergeCell ref="A88:C88"/>
    <mergeCell ref="A32:C32"/>
    <mergeCell ref="B34:C34"/>
    <mergeCell ref="A49:C49"/>
    <mergeCell ref="A50:C50"/>
    <mergeCell ref="A64:C64"/>
    <mergeCell ref="A74:C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SUPER 8 A</vt:lpstr>
      <vt:lpstr>Tabla S 8 A</vt:lpstr>
      <vt:lpstr>SUPER 8 B</vt:lpstr>
      <vt:lpstr>Tabla S 8 B</vt:lpstr>
      <vt:lpstr>SUPER 9 C</vt:lpstr>
      <vt:lpstr>Tabla S 9 C</vt:lpstr>
      <vt:lpstr>Clubes - Opcion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2022-04-24T11:52:29Z</cp:lastPrinted>
  <dcterms:created xsi:type="dcterms:W3CDTF">2022-02-08T11:13:47Z</dcterms:created>
  <dcterms:modified xsi:type="dcterms:W3CDTF">2022-05-02T20:16:59Z</dcterms:modified>
</cp:coreProperties>
</file>