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80" firstSheet="2" activeTab="3"/>
  </bookViews>
  <sheets>
    <sheet name="M19 - Zona 1" sheetId="1" state="hidden" r:id="rId1"/>
    <sheet name="M19 - Zona 2" sheetId="2" state="hidden" r:id="rId2"/>
    <sheet name="M-19 ZONA A" sheetId="3" r:id="rId3"/>
    <sheet name="M-19 ZONA B" sheetId="4" r:id="rId4"/>
  </sheets>
  <externalReferences>
    <externalReference r:id="rId7"/>
    <externalReference r:id="rId8"/>
  </externalReferences>
  <definedNames>
    <definedName name="catorce">'[1]Fixture 17-18'!$B$28</definedName>
    <definedName name="cinco">'[1]Fixture 17-18'!$B$19</definedName>
    <definedName name="cuatro">'[1]Fixture 17-18'!$B$18</definedName>
    <definedName name="dieciocho">'[1]Fixture 17-18'!$B$32</definedName>
    <definedName name="dieciseis">'[1]Fixture 17-18'!$B$30</definedName>
    <definedName name="diecisiete">'[1]Fixture 17-18'!$B$31</definedName>
    <definedName name="diez">'[1]Fixture 17-18'!$B$24</definedName>
    <definedName name="doce">'[1]Fixture 17-18'!$B$26</definedName>
    <definedName name="dos">'[1]Fixture 17-18'!$B$16</definedName>
    <definedName name="nueve">'[1]Fixture 17-18'!$B$23</definedName>
    <definedName name="ocho">'[1]Fixture 17-18'!$B$22</definedName>
    <definedName name="once">'[1]Fixture 17-18'!$B$25</definedName>
    <definedName name="p10">'[2]Fixture 17-18'!$B$24</definedName>
    <definedName name="p12">'[2]Fixture 17-18'!$B$26</definedName>
    <definedName name="p16">'[2]Fixture 17-18'!$B$30</definedName>
    <definedName name="p17">'[2]Fixture 17-18'!$B$31</definedName>
    <definedName name="p18">'[2]Fixture 17-18'!$B$32</definedName>
    <definedName name="p4">'[2]Fixture 17-18'!$B$18</definedName>
    <definedName name="p5">'[2]Fixture 17-18'!$B$19</definedName>
    <definedName name="pp">'[2]Fixture 17-18'!$B$28</definedName>
    <definedName name="quince">'[1]Fixture 17-18'!$B$29</definedName>
    <definedName name="seis">'[1]Fixture 17-18'!$B$20</definedName>
    <definedName name="siete">'[1]Fixture 17-18'!$B$21</definedName>
    <definedName name="trece">'[1]Fixture 17-18'!$B$27</definedName>
    <definedName name="tres">'[1]Fixture 17-18'!$B$17</definedName>
    <definedName name="uno">'[1]Fixture 17-18'!$B$15</definedName>
  </definedNames>
  <calcPr fullCalcOnLoad="1"/>
</workbook>
</file>

<file path=xl/sharedStrings.xml><?xml version="1.0" encoding="utf-8"?>
<sst xmlns="http://schemas.openxmlformats.org/spreadsheetml/2006/main" count="299" uniqueCount="102">
  <si>
    <t xml:space="preserve"> Equipos</t>
  </si>
  <si>
    <t>1° Fecha</t>
  </si>
  <si>
    <t>1-8</t>
  </si>
  <si>
    <t>2-7</t>
  </si>
  <si>
    <t>3-6</t>
  </si>
  <si>
    <t>4-5</t>
  </si>
  <si>
    <t>2° Fecha</t>
  </si>
  <si>
    <t>6-4</t>
  </si>
  <si>
    <t>7-3</t>
  </si>
  <si>
    <t>1-2</t>
  </si>
  <si>
    <t>3° Fecha</t>
  </si>
  <si>
    <t>3-1</t>
  </si>
  <si>
    <t>4-7</t>
  </si>
  <si>
    <t>5-6</t>
  </si>
  <si>
    <t>4° Fecha</t>
  </si>
  <si>
    <t>8-6</t>
  </si>
  <si>
    <t>7-5</t>
  </si>
  <si>
    <t>1-4</t>
  </si>
  <si>
    <t>2-3</t>
  </si>
  <si>
    <t>5° Fecha</t>
  </si>
  <si>
    <t>3-8</t>
  </si>
  <si>
    <t>4-2</t>
  </si>
  <si>
    <t>5-1</t>
  </si>
  <si>
    <t>6-7</t>
  </si>
  <si>
    <t>6° Fecha</t>
  </si>
  <si>
    <t>1-6</t>
  </si>
  <si>
    <t>2-5</t>
  </si>
  <si>
    <t>3-4</t>
  </si>
  <si>
    <t>7° Fecha</t>
  </si>
  <si>
    <t>5-3</t>
  </si>
  <si>
    <t>6-2</t>
  </si>
  <si>
    <t>7-1</t>
  </si>
  <si>
    <t>8° Fecha</t>
  </si>
  <si>
    <t>9° Fecha</t>
  </si>
  <si>
    <t>URU CURE</t>
  </si>
  <si>
    <t>3-10</t>
  </si>
  <si>
    <t>4-9</t>
  </si>
  <si>
    <t>5-8</t>
  </si>
  <si>
    <t>CORDOBA RUGBY</t>
  </si>
  <si>
    <t>UNIVERSITARIO</t>
  </si>
  <si>
    <t>9-5</t>
  </si>
  <si>
    <t>CARLOS PAZ</t>
  </si>
  <si>
    <t>5-10</t>
  </si>
  <si>
    <t>6-9</t>
  </si>
  <si>
    <t>7-8</t>
  </si>
  <si>
    <t>9-7</t>
  </si>
  <si>
    <t>10-6</t>
  </si>
  <si>
    <t>8-9</t>
  </si>
  <si>
    <t>10-8</t>
  </si>
  <si>
    <t>8-2</t>
  </si>
  <si>
    <t>9-1</t>
  </si>
  <si>
    <t>10° Fecha</t>
  </si>
  <si>
    <t>1-10</t>
  </si>
  <si>
    <t>2-9</t>
  </si>
  <si>
    <t>11° Fecha</t>
  </si>
  <si>
    <t>8-4</t>
  </si>
  <si>
    <t>9-3</t>
  </si>
  <si>
    <t>SAN MARTIN VILLA MARIA</t>
  </si>
  <si>
    <t>JOCKEY CLUB VILLA MARIA</t>
  </si>
  <si>
    <t>BAJO PALERMO</t>
  </si>
  <si>
    <t>LIBRE</t>
  </si>
  <si>
    <t>2-10</t>
  </si>
  <si>
    <t>10-7</t>
  </si>
  <si>
    <t>4-10</t>
  </si>
  <si>
    <t>10-9</t>
  </si>
  <si>
    <t>FIXTURE  M19 - ZONA 1</t>
  </si>
  <si>
    <t>TORNEO CLASIFICACION</t>
  </si>
  <si>
    <t>FIXTURE  M19 - ZONA 2</t>
  </si>
  <si>
    <t>CHARABONES S. FCO.</t>
  </si>
  <si>
    <t>LOS ZORROS RIO III</t>
  </si>
  <si>
    <t>JOCKEY CLUB CORDOBA "A"</t>
  </si>
  <si>
    <t>TABLADA "A"</t>
  </si>
  <si>
    <t>JOCKEY CLUB CORDOBA "B"</t>
  </si>
  <si>
    <t>TALA RUGBY CLUB "A"</t>
  </si>
  <si>
    <t>TABLADA "B"</t>
  </si>
  <si>
    <t>CORDOBA ATHLETIC CLUB "A"</t>
  </si>
  <si>
    <t>TALA RUGBY CLUB "B"</t>
  </si>
  <si>
    <t>CORDOBA ATHLETIC CLUB "B"</t>
  </si>
  <si>
    <t>LIBRE 2</t>
  </si>
  <si>
    <t>LIBRE 2 - Jesus Maria se dio de baja</t>
  </si>
  <si>
    <t>12° Fecha</t>
  </si>
  <si>
    <t>13° Fecha</t>
  </si>
  <si>
    <t>14° Fecha</t>
  </si>
  <si>
    <t>ALIANZA JESUS MARIA</t>
  </si>
  <si>
    <t>AERO CLUB RIO IV</t>
  </si>
  <si>
    <t>15° Fecha</t>
  </si>
  <si>
    <t>16° Fecha</t>
  </si>
  <si>
    <t>17° Fecha</t>
  </si>
  <si>
    <t>18° Fecha</t>
  </si>
  <si>
    <t>Local</t>
  </si>
  <si>
    <t>Visitante</t>
  </si>
  <si>
    <t>Semifinales</t>
  </si>
  <si>
    <t>Final</t>
  </si>
  <si>
    <t>PALERMO BAJO</t>
  </si>
  <si>
    <t>LA TABLADA "B"</t>
  </si>
  <si>
    <t>UNIVERSITARIO "B"</t>
  </si>
  <si>
    <t>LA TABLADA "A"</t>
  </si>
  <si>
    <t>JOCKEY CLUB CBA "B"</t>
  </si>
  <si>
    <t>JOCKEY CLUB CBA "A"</t>
  </si>
  <si>
    <t>MENORES DE 19 ZONA A</t>
  </si>
  <si>
    <t>UNIVERSITARIO "A"</t>
  </si>
  <si>
    <t>MENORES DE 19 ZONA B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</si>
</sst>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&quot;-&quot;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-2C0A]dddd\,\ dd&quot; de &quot;mmmm&quot; de &quot;yyyy"/>
    <numFmt numFmtId="178" formatCode="dd\-mm\-yy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Calibri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3" fillId="0" borderId="4" applyNumberFormat="0" applyFill="0" applyAlignment="0" applyProtection="0"/>
    <xf numFmtId="0" fontId="1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5" applyNumberFormat="0" applyFill="0" applyAlignment="0" applyProtection="0"/>
    <xf numFmtId="0" fontId="7" fillId="0" borderId="6" applyNumberFormat="0" applyFill="0" applyAlignment="0" applyProtection="0"/>
    <xf numFmtId="0" fontId="19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1" fillId="24" borderId="1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2" fillId="25" borderId="12" xfId="0" applyNumberFormat="1" applyFont="1" applyFill="1" applyBorder="1" applyAlignment="1">
      <alignment horizontal="center"/>
    </xf>
    <xf numFmtId="49" fontId="22" fillId="25" borderId="13" xfId="0" applyNumberFormat="1" applyFont="1" applyFill="1" applyBorder="1" applyAlignment="1">
      <alignment horizontal="left"/>
    </xf>
    <xf numFmtId="0" fontId="20" fillId="25" borderId="14" xfId="0" applyFont="1" applyFill="1" applyBorder="1" applyAlignment="1">
      <alignment horizontal="left"/>
    </xf>
    <xf numFmtId="172" fontId="20" fillId="0" borderId="15" xfId="0" applyNumberFormat="1" applyFont="1" applyBorder="1" applyAlignment="1">
      <alignment horizontal="left"/>
    </xf>
    <xf numFmtId="172" fontId="20" fillId="0" borderId="16" xfId="0" applyNumberFormat="1" applyFont="1" applyBorder="1" applyAlignment="1">
      <alignment horizontal="left"/>
    </xf>
    <xf numFmtId="172" fontId="20" fillId="0" borderId="17" xfId="0" applyNumberFormat="1" applyFont="1" applyBorder="1" applyAlignment="1">
      <alignment horizontal="left"/>
    </xf>
    <xf numFmtId="172" fontId="20" fillId="0" borderId="18" xfId="0" applyNumberFormat="1" applyFont="1" applyBorder="1" applyAlignment="1">
      <alignment horizontal="left"/>
    </xf>
    <xf numFmtId="172" fontId="20" fillId="0" borderId="17" xfId="0" applyNumberFormat="1" applyFont="1" applyBorder="1" applyAlignment="1" applyProtection="1">
      <alignment horizontal="left"/>
      <protection locked="0"/>
    </xf>
    <xf numFmtId="172" fontId="20" fillId="0" borderId="19" xfId="0" applyNumberFormat="1" applyFont="1" applyBorder="1" applyAlignment="1">
      <alignment horizontal="left"/>
    </xf>
    <xf numFmtId="172" fontId="20" fillId="0" borderId="20" xfId="0" applyNumberFormat="1" applyFont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2" fontId="20" fillId="0" borderId="18" xfId="0" applyNumberFormat="1" applyFont="1" applyBorder="1" applyAlignment="1" applyProtection="1">
      <alignment horizontal="left"/>
      <protection locked="0"/>
    </xf>
    <xf numFmtId="172" fontId="20" fillId="0" borderId="20" xfId="0" applyNumberFormat="1" applyFont="1" applyBorder="1" applyAlignment="1" applyProtection="1">
      <alignment horizontal="left"/>
      <protection locked="0"/>
    </xf>
    <xf numFmtId="172" fontId="20" fillId="0" borderId="15" xfId="0" applyNumberFormat="1" applyFont="1" applyFill="1" applyBorder="1" applyAlignment="1" applyProtection="1">
      <alignment horizontal="left"/>
      <protection locked="0"/>
    </xf>
    <xf numFmtId="172" fontId="20" fillId="0" borderId="17" xfId="0" applyNumberFormat="1" applyFont="1" applyFill="1" applyBorder="1" applyAlignment="1">
      <alignment horizontal="left"/>
    </xf>
    <xf numFmtId="172" fontId="20" fillId="0" borderId="18" xfId="0" applyNumberFormat="1" applyFont="1" applyFill="1" applyBorder="1" applyAlignment="1">
      <alignment horizontal="left"/>
    </xf>
    <xf numFmtId="172" fontId="20" fillId="0" borderId="19" xfId="0" applyNumberFormat="1" applyFont="1" applyFill="1" applyBorder="1" applyAlignment="1">
      <alignment horizontal="left"/>
    </xf>
    <xf numFmtId="172" fontId="20" fillId="0" borderId="20" xfId="0" applyNumberFormat="1" applyFont="1" applyFill="1" applyBorder="1" applyAlignment="1">
      <alignment horizontal="left"/>
    </xf>
    <xf numFmtId="172" fontId="20" fillId="0" borderId="19" xfId="0" applyNumberFormat="1" applyFont="1" applyBorder="1" applyAlignment="1" applyProtection="1">
      <alignment horizontal="left"/>
      <protection locked="0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  <protection locked="0"/>
    </xf>
    <xf numFmtId="172" fontId="24" fillId="0" borderId="16" xfId="0" applyNumberFormat="1" applyFont="1" applyBorder="1" applyAlignment="1">
      <alignment horizontal="left"/>
    </xf>
    <xf numFmtId="172" fontId="24" fillId="0" borderId="15" xfId="0" applyNumberFormat="1" applyFont="1" applyBorder="1" applyAlignment="1">
      <alignment horizontal="left"/>
    </xf>
    <xf numFmtId="172" fontId="24" fillId="0" borderId="16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24" fillId="0" borderId="18" xfId="0" applyFont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172" fontId="24" fillId="0" borderId="18" xfId="0" applyNumberFormat="1" applyFont="1" applyBorder="1" applyAlignment="1">
      <alignment horizontal="left"/>
    </xf>
    <xf numFmtId="172" fontId="24" fillId="0" borderId="17" xfId="0" applyNumberFormat="1" applyFont="1" applyBorder="1" applyAlignment="1">
      <alignment horizontal="left"/>
    </xf>
    <xf numFmtId="172" fontId="24" fillId="0" borderId="20" xfId="0" applyNumberFormat="1" applyFont="1" applyFill="1" applyBorder="1" applyAlignment="1">
      <alignment horizontal="left"/>
    </xf>
    <xf numFmtId="172" fontId="24" fillId="0" borderId="16" xfId="0" applyNumberFormat="1" applyFont="1" applyBorder="1" applyAlignment="1">
      <alignment horizontal="left"/>
    </xf>
    <xf numFmtId="172" fontId="24" fillId="0" borderId="19" xfId="0" applyNumberFormat="1" applyFont="1" applyBorder="1" applyAlignment="1">
      <alignment horizontal="left"/>
    </xf>
    <xf numFmtId="49" fontId="28" fillId="24" borderId="13" xfId="0" applyNumberFormat="1" applyFont="1" applyFill="1" applyBorder="1" applyAlignment="1">
      <alignment horizontal="center"/>
    </xf>
    <xf numFmtId="178" fontId="28" fillId="24" borderId="14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49" fontId="30" fillId="26" borderId="13" xfId="0" applyNumberFormat="1" applyFont="1" applyFill="1" applyBorder="1" applyAlignment="1">
      <alignment horizontal="center"/>
    </xf>
    <xf numFmtId="178" fontId="30" fillId="26" borderId="21" xfId="0" applyNumberFormat="1" applyFont="1" applyFill="1" applyBorder="1" applyAlignment="1">
      <alignment horizontal="center"/>
    </xf>
    <xf numFmtId="172" fontId="28" fillId="0" borderId="22" xfId="0" applyNumberFormat="1" applyFont="1" applyBorder="1" applyAlignment="1">
      <alignment horizontal="center"/>
    </xf>
    <xf numFmtId="172" fontId="28" fillId="0" borderId="23" xfId="0" applyNumberFormat="1" applyFont="1" applyBorder="1" applyAlignment="1">
      <alignment horizontal="center"/>
    </xf>
    <xf numFmtId="172" fontId="28" fillId="0" borderId="24" xfId="0" applyNumberFormat="1" applyFont="1" applyBorder="1" applyAlignment="1">
      <alignment horizontal="center"/>
    </xf>
    <xf numFmtId="172" fontId="28" fillId="0" borderId="25" xfId="0" applyNumberFormat="1" applyFont="1" applyBorder="1" applyAlignment="1">
      <alignment horizontal="center"/>
    </xf>
    <xf numFmtId="172" fontId="28" fillId="0" borderId="26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7" fillId="27" borderId="12" xfId="0" applyNumberFormat="1" applyFont="1" applyFill="1" applyBorder="1" applyAlignment="1">
      <alignment horizontal="center"/>
    </xf>
    <xf numFmtId="49" fontId="22" fillId="27" borderId="13" xfId="0" applyNumberFormat="1" applyFont="1" applyFill="1" applyBorder="1" applyAlignment="1">
      <alignment horizontal="center"/>
    </xf>
    <xf numFmtId="14" fontId="32" fillId="27" borderId="14" xfId="0" applyNumberFormat="1" applyFont="1" applyFill="1" applyBorder="1" applyAlignment="1">
      <alignment horizontal="center"/>
    </xf>
    <xf numFmtId="172" fontId="20" fillId="0" borderId="22" xfId="0" applyNumberFormat="1" applyFont="1" applyBorder="1" applyAlignment="1">
      <alignment horizontal="center"/>
    </xf>
    <xf numFmtId="172" fontId="20" fillId="0" borderId="2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72" fontId="20" fillId="0" borderId="27" xfId="0" applyNumberFormat="1" applyFont="1" applyBorder="1" applyAlignment="1">
      <alignment horizontal="center"/>
    </xf>
    <xf numFmtId="172" fontId="20" fillId="0" borderId="28" xfId="0" applyNumberFormat="1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0" fillId="28" borderId="16" xfId="0" applyFont="1" applyFill="1" applyBorder="1" applyAlignment="1" applyProtection="1">
      <alignment horizontal="center"/>
      <protection locked="0"/>
    </xf>
    <xf numFmtId="0" fontId="20" fillId="28" borderId="18" xfId="0" applyFont="1" applyFill="1" applyBorder="1" applyAlignment="1" applyProtection="1">
      <alignment horizontal="center"/>
      <protection locked="0"/>
    </xf>
    <xf numFmtId="0" fontId="33" fillId="28" borderId="20" xfId="0" applyFont="1" applyFill="1" applyBorder="1" applyAlignment="1" applyProtection="1">
      <alignment horizontal="center"/>
      <protection locked="0"/>
    </xf>
    <xf numFmtId="0" fontId="31" fillId="24" borderId="29" xfId="0" applyFont="1" applyFill="1" applyBorder="1" applyAlignment="1">
      <alignment horizontal="center"/>
    </xf>
    <xf numFmtId="0" fontId="31" fillId="24" borderId="30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2" xfId="88"/>
    <cellStyle name="Normal 3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r\AppData\Local\Microsoft\Windows\Temporary%20Internet%20Files\Low\Content.IE5\3JI0RA7F\Varios\Rugby\Modelos\Fixtu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\Mis%20documentos\Downloads\Documents%20and%20Settings\usuario\Configuraci&#243;n%20local\Archivos%20temporales%20de%20Internet\OLK9A\Varios\Rugby\Modelos\Fix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ixture 4"/>
      <sheetName val="Fixture 5-6"/>
      <sheetName val="Fixture 7-8"/>
      <sheetName val="Fixture 9-10"/>
      <sheetName val="Fixture 11-12"/>
      <sheetName val="fixture 15-16"/>
      <sheetName val="Fixture 17-18"/>
      <sheetName val="Hoja6"/>
    </sheetNames>
    <sheetDataSet>
      <sheetData sheetId="7">
        <row r="15">
          <cell r="B15" t="str">
            <v>1 - CUC A</v>
          </cell>
        </row>
        <row r="16">
          <cell r="B16" t="str">
            <v>2 - Uru Cure</v>
          </cell>
        </row>
        <row r="17">
          <cell r="B17" t="str">
            <v>3 - P.Bajo</v>
          </cell>
        </row>
        <row r="18">
          <cell r="B18" t="str">
            <v>4 - Cba. Rugby</v>
          </cell>
        </row>
        <row r="19">
          <cell r="B19" t="str">
            <v>5 - JCC B</v>
          </cell>
        </row>
        <row r="20">
          <cell r="B20" t="str">
            <v>6 - Rio III</v>
          </cell>
        </row>
        <row r="21">
          <cell r="B21" t="str">
            <v>7 - Tala B - CUC B</v>
          </cell>
        </row>
        <row r="22">
          <cell r="B22" t="str">
            <v>8 - Carlos Paz</v>
          </cell>
        </row>
        <row r="23">
          <cell r="B23" t="str">
            <v>9 - San Martin</v>
          </cell>
        </row>
        <row r="24">
          <cell r="B24" t="str">
            <v>10 - S.Fco - Arroyito</v>
          </cell>
        </row>
        <row r="25">
          <cell r="B25" t="str">
            <v>11 - Tala A</v>
          </cell>
        </row>
        <row r="26">
          <cell r="B26" t="str">
            <v>12 - Tablada A</v>
          </cell>
        </row>
        <row r="27">
          <cell r="B27" t="str">
            <v>13 - CAC A</v>
          </cell>
        </row>
        <row r="28">
          <cell r="B28" t="str">
            <v>14 - Alta Gracia</v>
          </cell>
        </row>
        <row r="29">
          <cell r="B29" t="str">
            <v>15 - CAC B</v>
          </cell>
        </row>
        <row r="30">
          <cell r="B30" t="str">
            <v>16 - Tabl B - Bell Ville</v>
          </cell>
        </row>
        <row r="31">
          <cell r="B31" t="str">
            <v>17 - JCC A</v>
          </cell>
        </row>
        <row r="32">
          <cell r="B32" t="str">
            <v>18 - J.V.M.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ixture 4"/>
      <sheetName val="Fixture 5-6"/>
      <sheetName val="Fixture 7-8"/>
      <sheetName val="Fixture 9-10"/>
      <sheetName val="Fixture 11-12"/>
      <sheetName val="fixture 15-16"/>
      <sheetName val="Fixture 17-18"/>
      <sheetName val="Hoja6"/>
    </sheetNames>
    <sheetDataSet>
      <sheetData sheetId="7">
        <row r="18">
          <cell r="B18" t="str">
            <v>4 - Cba. Rugby</v>
          </cell>
        </row>
        <row r="19">
          <cell r="B19" t="str">
            <v>5 - JCC B</v>
          </cell>
        </row>
        <row r="24">
          <cell r="B24" t="str">
            <v>10 - S.Fco - Arroyito</v>
          </cell>
        </row>
        <row r="26">
          <cell r="B26" t="str">
            <v>12 - Tablada A</v>
          </cell>
        </row>
        <row r="28">
          <cell r="B28" t="str">
            <v>14 - Alta Gracia</v>
          </cell>
        </row>
        <row r="30">
          <cell r="B30" t="str">
            <v>16 - Tabl B - Bell Ville</v>
          </cell>
        </row>
        <row r="31">
          <cell r="B31" t="str">
            <v>17 - JCC A</v>
          </cell>
        </row>
        <row r="32">
          <cell r="B32" t="str">
            <v>18 - J.V.M.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showGridLines="0" zoomScalePageLayoutView="0" workbookViewId="0" topLeftCell="A1">
      <selection activeCell="B19" sqref="B19"/>
    </sheetView>
  </sheetViews>
  <sheetFormatPr defaultColWidth="11.421875" defaultRowHeight="12.75"/>
  <cols>
    <col min="1" max="1" width="3.00390625" style="0" bestFit="1" customWidth="1"/>
    <col min="2" max="2" width="30.7109375" style="0" customWidth="1"/>
    <col min="3" max="3" width="4.421875" style="0" customWidth="1"/>
    <col min="4" max="5" width="31.00390625" style="0" customWidth="1"/>
  </cols>
  <sheetData>
    <row r="2" spans="1:4" ht="18">
      <c r="A2" s="2"/>
      <c r="B2" s="34" t="s">
        <v>66</v>
      </c>
      <c r="D2" s="3" t="s">
        <v>65</v>
      </c>
    </row>
    <row r="3" ht="13.5" thickBot="1">
      <c r="A3" s="2"/>
    </row>
    <row r="4" spans="1:5" ht="13.5" thickBot="1">
      <c r="A4" s="2"/>
      <c r="B4" s="4" t="s">
        <v>0</v>
      </c>
      <c r="D4" s="5" t="s">
        <v>1</v>
      </c>
      <c r="E4" s="6"/>
    </row>
    <row r="5" spans="1:6" ht="12.75">
      <c r="A5" s="27">
        <v>1</v>
      </c>
      <c r="B5" s="28" t="s">
        <v>73</v>
      </c>
      <c r="D5" s="7" t="str">
        <f>+$B$5</f>
        <v>TALA RUGBY CLUB "A"</v>
      </c>
      <c r="E5" s="31" t="str">
        <f>$B$14</f>
        <v>LIBRE</v>
      </c>
      <c r="F5" t="s">
        <v>52</v>
      </c>
    </row>
    <row r="6" spans="1:6" ht="12.75">
      <c r="A6" s="25">
        <v>2</v>
      </c>
      <c r="B6" s="29" t="s">
        <v>34</v>
      </c>
      <c r="D6" s="9" t="str">
        <f>+$B$6</f>
        <v>URU CURE</v>
      </c>
      <c r="E6" s="10" t="str">
        <f>$B$13</f>
        <v>LOS ZORROS RIO III</v>
      </c>
      <c r="F6" t="s">
        <v>53</v>
      </c>
    </row>
    <row r="7" spans="1:6" ht="12.75">
      <c r="A7" s="25">
        <v>3</v>
      </c>
      <c r="B7" s="29" t="s">
        <v>58</v>
      </c>
      <c r="D7" s="11" t="str">
        <f>+$B$7</f>
        <v>JOCKEY CLUB VILLA MARIA</v>
      </c>
      <c r="E7" s="10" t="str">
        <f>$B$12</f>
        <v>CORDOBA ATHLETIC CLUB "B"</v>
      </c>
      <c r="F7" t="s">
        <v>20</v>
      </c>
    </row>
    <row r="8" spans="1:6" ht="12.75">
      <c r="A8" s="25">
        <v>4</v>
      </c>
      <c r="B8" s="29" t="s">
        <v>59</v>
      </c>
      <c r="D8" s="9" t="str">
        <f>+$B$8</f>
        <v>BAJO PALERMO</v>
      </c>
      <c r="E8" s="10" t="str">
        <f>$B$11</f>
        <v>TABLADA "B"</v>
      </c>
      <c r="F8" t="s">
        <v>12</v>
      </c>
    </row>
    <row r="9" spans="1:6" ht="13.5" thickBot="1">
      <c r="A9" s="25">
        <v>5</v>
      </c>
      <c r="B9" s="29" t="s">
        <v>70</v>
      </c>
      <c r="D9" s="12" t="str">
        <f>+$B$9</f>
        <v>JOCKEY CLUB CORDOBA "A"</v>
      </c>
      <c r="E9" s="13" t="str">
        <f>$B$10</f>
        <v>CARLOS PAZ</v>
      </c>
      <c r="F9" t="s">
        <v>13</v>
      </c>
    </row>
    <row r="10" spans="1:5" ht="13.5" thickBot="1">
      <c r="A10" s="25">
        <v>6</v>
      </c>
      <c r="B10" s="29" t="s">
        <v>41</v>
      </c>
      <c r="D10" s="14" t="str">
        <f>+B11</f>
        <v>TABLADA "B"</v>
      </c>
      <c r="E10" s="15"/>
    </row>
    <row r="11" spans="1:5" ht="13.5" thickBot="1">
      <c r="A11" s="25">
        <v>7</v>
      </c>
      <c r="B11" s="29" t="s">
        <v>74</v>
      </c>
      <c r="C11" s="16"/>
      <c r="D11" s="5" t="s">
        <v>6</v>
      </c>
      <c r="E11" s="6"/>
    </row>
    <row r="12" spans="1:6" ht="12.75">
      <c r="A12" s="25">
        <v>8</v>
      </c>
      <c r="B12" s="29" t="s">
        <v>77</v>
      </c>
      <c r="D12" s="32" t="str">
        <f>$B$14</f>
        <v>LIBRE</v>
      </c>
      <c r="E12" s="8" t="str">
        <f>$B$10</f>
        <v>CARLOS PAZ</v>
      </c>
      <c r="F12" t="s">
        <v>46</v>
      </c>
    </row>
    <row r="13" spans="1:6" ht="12.75">
      <c r="A13" s="25">
        <v>9</v>
      </c>
      <c r="B13" s="29" t="s">
        <v>69</v>
      </c>
      <c r="D13" s="9" t="str">
        <f>$B$11</f>
        <v>TABLADA "B"</v>
      </c>
      <c r="E13" s="10" t="str">
        <f>+$B$9</f>
        <v>JOCKEY CLUB CORDOBA "A"</v>
      </c>
      <c r="F13" t="s">
        <v>16</v>
      </c>
    </row>
    <row r="14" spans="1:6" ht="13.5" thickBot="1">
      <c r="A14" s="26">
        <v>10</v>
      </c>
      <c r="B14" s="30" t="s">
        <v>60</v>
      </c>
      <c r="D14" s="9" t="str">
        <f>$B$12</f>
        <v>CORDOBA ATHLETIC CLUB "B"</v>
      </c>
      <c r="E14" s="10" t="str">
        <f>+$B$8</f>
        <v>BAJO PALERMO</v>
      </c>
      <c r="F14" t="s">
        <v>55</v>
      </c>
    </row>
    <row r="15" spans="1:6" ht="12.75">
      <c r="A15" s="2"/>
      <c r="D15" s="9" t="str">
        <f>$B$13</f>
        <v>LOS ZORROS RIO III</v>
      </c>
      <c r="E15" s="17" t="str">
        <f>+$B$7</f>
        <v>JOCKEY CLUB VILLA MARIA</v>
      </c>
      <c r="F15" t="s">
        <v>56</v>
      </c>
    </row>
    <row r="16" spans="1:6" ht="13.5" thickBot="1">
      <c r="A16" s="2"/>
      <c r="D16" s="12" t="str">
        <f>+$B$5</f>
        <v>TALA RUGBY CLUB "A"</v>
      </c>
      <c r="E16" s="13" t="str">
        <f>+$B$6</f>
        <v>URU CURE</v>
      </c>
      <c r="F16" t="s">
        <v>9</v>
      </c>
    </row>
    <row r="17" ht="13.5" thickBot="1">
      <c r="A17" s="2"/>
    </row>
    <row r="18" spans="1:5" ht="13.5" thickBot="1">
      <c r="A18" s="2"/>
      <c r="D18" s="5" t="s">
        <v>10</v>
      </c>
      <c r="E18" s="6"/>
    </row>
    <row r="19" spans="1:6" ht="12.75">
      <c r="A19" s="2"/>
      <c r="C19" s="16"/>
      <c r="D19" s="7" t="str">
        <f>+$B$6</f>
        <v>URU CURE</v>
      </c>
      <c r="E19" s="31" t="str">
        <f>$B$14</f>
        <v>LIBRE</v>
      </c>
      <c r="F19" t="s">
        <v>61</v>
      </c>
    </row>
    <row r="20" spans="4:6" ht="12.75">
      <c r="D20" s="11" t="str">
        <f>+$B$7</f>
        <v>JOCKEY CLUB VILLA MARIA</v>
      </c>
      <c r="E20" s="10" t="str">
        <f>+$B$5</f>
        <v>TALA RUGBY CLUB "A"</v>
      </c>
      <c r="F20" t="s">
        <v>11</v>
      </c>
    </row>
    <row r="21" spans="4:6" ht="12.75">
      <c r="D21" s="9" t="str">
        <f>+$B$8</f>
        <v>BAJO PALERMO</v>
      </c>
      <c r="E21" s="10" t="str">
        <f>$B$13</f>
        <v>LOS ZORROS RIO III</v>
      </c>
      <c r="F21" t="s">
        <v>36</v>
      </c>
    </row>
    <row r="22" spans="4:6" ht="12.75">
      <c r="D22" s="9" t="str">
        <f>+$B$9</f>
        <v>JOCKEY CLUB CORDOBA "A"</v>
      </c>
      <c r="E22" s="10" t="str">
        <f>$B$12</f>
        <v>CORDOBA ATHLETIC CLUB "B"</v>
      </c>
      <c r="F22" t="s">
        <v>37</v>
      </c>
    </row>
    <row r="23" spans="4:6" ht="13.5" thickBot="1">
      <c r="D23" s="12" t="str">
        <f>$B$10</f>
        <v>CARLOS PAZ</v>
      </c>
      <c r="E23" s="13" t="str">
        <f>$B$11</f>
        <v>TABLADA "B"</v>
      </c>
      <c r="F23" t="s">
        <v>23</v>
      </c>
    </row>
    <row r="24" ht="13.5" thickBot="1"/>
    <row r="25" spans="4:5" ht="13.5" thickBot="1">
      <c r="D25" s="5" t="s">
        <v>14</v>
      </c>
      <c r="E25" s="6"/>
    </row>
    <row r="26" spans="4:6" ht="12.75">
      <c r="D26" s="32" t="str">
        <f>$B$14</f>
        <v>LIBRE</v>
      </c>
      <c r="E26" s="8" t="str">
        <f>$B$11</f>
        <v>TABLADA "B"</v>
      </c>
      <c r="F26" t="s">
        <v>62</v>
      </c>
    </row>
    <row r="27" spans="3:6" ht="12.75">
      <c r="C27" s="16"/>
      <c r="D27" s="9" t="str">
        <f>$B$12</f>
        <v>CORDOBA ATHLETIC CLUB "B"</v>
      </c>
      <c r="E27" s="10" t="str">
        <f>$B$10</f>
        <v>CARLOS PAZ</v>
      </c>
      <c r="F27" t="s">
        <v>15</v>
      </c>
    </row>
    <row r="28" spans="4:6" ht="12.75">
      <c r="D28" s="9" t="str">
        <f>$B$13</f>
        <v>LOS ZORROS RIO III</v>
      </c>
      <c r="E28" s="10" t="str">
        <f>+$B$9</f>
        <v>JOCKEY CLUB CORDOBA "A"</v>
      </c>
      <c r="F28" t="s">
        <v>40</v>
      </c>
    </row>
    <row r="29" spans="4:6" ht="12.75">
      <c r="D29" s="9" t="str">
        <f>+$B$5</f>
        <v>TALA RUGBY CLUB "A"</v>
      </c>
      <c r="E29" s="10" t="str">
        <f>+$B$8</f>
        <v>BAJO PALERMO</v>
      </c>
      <c r="F29" t="s">
        <v>17</v>
      </c>
    </row>
    <row r="30" spans="4:6" ht="13.5" thickBot="1">
      <c r="D30" s="12" t="str">
        <f>+$B$6</f>
        <v>URU CURE</v>
      </c>
      <c r="E30" s="18" t="str">
        <f>+$B$7</f>
        <v>JOCKEY CLUB VILLA MARIA</v>
      </c>
      <c r="F30" t="s">
        <v>18</v>
      </c>
    </row>
    <row r="31" ht="13.5" thickBot="1"/>
    <row r="32" spans="4:5" ht="13.5" thickBot="1">
      <c r="D32" s="5" t="s">
        <v>19</v>
      </c>
      <c r="E32" s="6"/>
    </row>
    <row r="33" spans="4:6" ht="12.75">
      <c r="D33" s="19" t="str">
        <f>+$B$7</f>
        <v>JOCKEY CLUB VILLA MARIA</v>
      </c>
      <c r="E33" s="33" t="str">
        <f>$B$14</f>
        <v>LIBRE</v>
      </c>
      <c r="F33" t="s">
        <v>35</v>
      </c>
    </row>
    <row r="34" spans="4:6" ht="12.75">
      <c r="D34" s="20" t="str">
        <f>+$B$8</f>
        <v>BAJO PALERMO</v>
      </c>
      <c r="E34" s="21" t="str">
        <f>+$B$6</f>
        <v>URU CURE</v>
      </c>
      <c r="F34" t="s">
        <v>21</v>
      </c>
    </row>
    <row r="35" spans="3:6" ht="12.75">
      <c r="C35" s="16"/>
      <c r="D35" s="20" t="str">
        <f>+$B$9</f>
        <v>JOCKEY CLUB CORDOBA "A"</v>
      </c>
      <c r="E35" s="21" t="str">
        <f>+$B$5</f>
        <v>TALA RUGBY CLUB "A"</v>
      </c>
      <c r="F35" t="s">
        <v>22</v>
      </c>
    </row>
    <row r="36" spans="4:6" ht="12.75">
      <c r="D36" s="20" t="str">
        <f>$B$10</f>
        <v>CARLOS PAZ</v>
      </c>
      <c r="E36" s="21" t="str">
        <f>$B$13</f>
        <v>LOS ZORROS RIO III</v>
      </c>
      <c r="F36" t="s">
        <v>43</v>
      </c>
    </row>
    <row r="37" spans="4:6" ht="13.5" thickBot="1">
      <c r="D37" s="22" t="str">
        <f>$B$11</f>
        <v>TABLADA "B"</v>
      </c>
      <c r="E37" s="23" t="str">
        <f>$B$12</f>
        <v>CORDOBA ATHLETIC CLUB "B"</v>
      </c>
      <c r="F37" t="s">
        <v>44</v>
      </c>
    </row>
    <row r="38" ht="13.5" thickBot="1"/>
    <row r="39" spans="4:5" ht="13.5" thickBot="1">
      <c r="D39" s="5" t="s">
        <v>24</v>
      </c>
      <c r="E39" s="6"/>
    </row>
    <row r="40" spans="4:6" ht="12.75">
      <c r="D40" s="32" t="str">
        <f>$B$14</f>
        <v>LIBRE</v>
      </c>
      <c r="E40" s="8" t="str">
        <f>$B$12</f>
        <v>CORDOBA ATHLETIC CLUB "B"</v>
      </c>
      <c r="F40" t="s">
        <v>48</v>
      </c>
    </row>
    <row r="41" spans="4:6" ht="12.75">
      <c r="D41" s="9" t="str">
        <f>$B$13</f>
        <v>LOS ZORROS RIO III</v>
      </c>
      <c r="E41" s="10" t="str">
        <f>$B$11</f>
        <v>TABLADA "B"</v>
      </c>
      <c r="F41" t="s">
        <v>45</v>
      </c>
    </row>
    <row r="42" spans="4:6" ht="12.75">
      <c r="D42" s="9" t="str">
        <f>+$B$5</f>
        <v>TALA RUGBY CLUB "A"</v>
      </c>
      <c r="E42" s="10" t="str">
        <f>$B$10</f>
        <v>CARLOS PAZ</v>
      </c>
      <c r="F42" t="s">
        <v>25</v>
      </c>
    </row>
    <row r="43" spans="3:6" ht="12.75">
      <c r="C43" s="16"/>
      <c r="D43" s="9" t="str">
        <f>+$B$6</f>
        <v>URU CURE</v>
      </c>
      <c r="E43" s="10" t="str">
        <f>+$B$9</f>
        <v>JOCKEY CLUB CORDOBA "A"</v>
      </c>
      <c r="F43" t="s">
        <v>26</v>
      </c>
    </row>
    <row r="44" spans="4:6" ht="13.5" thickBot="1">
      <c r="D44" s="24" t="str">
        <f>+$B$7</f>
        <v>JOCKEY CLUB VILLA MARIA</v>
      </c>
      <c r="E44" s="13" t="str">
        <f>+$B$8</f>
        <v>BAJO PALERMO</v>
      </c>
      <c r="F44" t="s">
        <v>27</v>
      </c>
    </row>
    <row r="45" ht="13.5" thickBot="1"/>
    <row r="46" spans="4:5" ht="13.5" thickBot="1">
      <c r="D46" s="5" t="s">
        <v>28</v>
      </c>
      <c r="E46" s="6"/>
    </row>
    <row r="47" spans="4:6" ht="12.75">
      <c r="D47" s="7" t="str">
        <f>+$B$8</f>
        <v>BAJO PALERMO</v>
      </c>
      <c r="E47" s="31" t="str">
        <f>$B$14</f>
        <v>LIBRE</v>
      </c>
      <c r="F47" t="s">
        <v>63</v>
      </c>
    </row>
    <row r="48" spans="4:6" ht="12.75">
      <c r="D48" s="9" t="str">
        <f>+$B$9</f>
        <v>JOCKEY CLUB CORDOBA "A"</v>
      </c>
      <c r="E48" s="17" t="str">
        <f>+$B$7</f>
        <v>JOCKEY CLUB VILLA MARIA</v>
      </c>
      <c r="F48" t="s">
        <v>29</v>
      </c>
    </row>
    <row r="49" spans="4:6" ht="12.75">
      <c r="D49" s="9" t="str">
        <f>$B$10</f>
        <v>CARLOS PAZ</v>
      </c>
      <c r="E49" s="10" t="str">
        <f>+$B$6</f>
        <v>URU CURE</v>
      </c>
      <c r="F49" t="s">
        <v>30</v>
      </c>
    </row>
    <row r="50" spans="4:6" ht="12.75">
      <c r="D50" s="9" t="str">
        <f>$B$11</f>
        <v>TABLADA "B"</v>
      </c>
      <c r="E50" s="10" t="str">
        <f>+$B$5</f>
        <v>TALA RUGBY CLUB "A"</v>
      </c>
      <c r="F50" t="s">
        <v>31</v>
      </c>
    </row>
    <row r="51" spans="4:6" ht="13.5" thickBot="1">
      <c r="D51" s="12" t="str">
        <f>$B$12</f>
        <v>CORDOBA ATHLETIC CLUB "B"</v>
      </c>
      <c r="E51" s="13" t="str">
        <f>$B$13</f>
        <v>LOS ZORROS RIO III</v>
      </c>
      <c r="F51" t="s">
        <v>47</v>
      </c>
    </row>
    <row r="52" ht="13.5" thickBot="1"/>
    <row r="53" spans="4:5" ht="13.5" thickBot="1">
      <c r="D53" s="5" t="s">
        <v>32</v>
      </c>
      <c r="E53" s="6"/>
    </row>
    <row r="54" spans="4:6" ht="12.75">
      <c r="D54" s="32" t="str">
        <f>$B$14</f>
        <v>LIBRE</v>
      </c>
      <c r="E54" s="8" t="str">
        <f>$B$13</f>
        <v>LOS ZORROS RIO III</v>
      </c>
      <c r="F54" t="s">
        <v>64</v>
      </c>
    </row>
    <row r="55" spans="4:6" ht="12.75">
      <c r="D55" s="9" t="str">
        <f>+$B$5</f>
        <v>TALA RUGBY CLUB "A"</v>
      </c>
      <c r="E55" s="10" t="str">
        <f>$B$12</f>
        <v>CORDOBA ATHLETIC CLUB "B"</v>
      </c>
      <c r="F55" t="s">
        <v>2</v>
      </c>
    </row>
    <row r="56" spans="4:6" ht="12.75">
      <c r="D56" s="9" t="str">
        <f>+$B$6</f>
        <v>URU CURE</v>
      </c>
      <c r="E56" s="10" t="str">
        <f>$B$11</f>
        <v>TABLADA "B"</v>
      </c>
      <c r="F56" t="s">
        <v>3</v>
      </c>
    </row>
    <row r="57" spans="4:6" ht="12.75">
      <c r="D57" s="11" t="str">
        <f>+$B$7</f>
        <v>JOCKEY CLUB VILLA MARIA</v>
      </c>
      <c r="E57" s="10" t="str">
        <f>$B$10</f>
        <v>CARLOS PAZ</v>
      </c>
      <c r="F57" t="s">
        <v>4</v>
      </c>
    </row>
    <row r="58" spans="4:6" ht="13.5" thickBot="1">
      <c r="D58" s="12" t="str">
        <f>+$B$8</f>
        <v>BAJO PALERMO</v>
      </c>
      <c r="E58" s="13" t="str">
        <f>+$B$9</f>
        <v>JOCKEY CLUB CORDOBA "A"</v>
      </c>
      <c r="F58" t="s">
        <v>5</v>
      </c>
    </row>
    <row r="59" ht="13.5" thickBot="1"/>
    <row r="60" spans="4:5" ht="13.5" thickBot="1">
      <c r="D60" s="5" t="s">
        <v>33</v>
      </c>
      <c r="E60" s="6"/>
    </row>
    <row r="61" spans="4:6" ht="12.75">
      <c r="D61" s="7" t="str">
        <f>+$B$9</f>
        <v>JOCKEY CLUB CORDOBA "A"</v>
      </c>
      <c r="E61" s="31" t="str">
        <f>$B$14</f>
        <v>LIBRE</v>
      </c>
      <c r="F61" t="s">
        <v>42</v>
      </c>
    </row>
    <row r="62" spans="4:6" ht="12.75">
      <c r="D62" s="9" t="str">
        <f>$B$10</f>
        <v>CARLOS PAZ</v>
      </c>
      <c r="E62" s="10" t="str">
        <f>+$B$8</f>
        <v>BAJO PALERMO</v>
      </c>
      <c r="F62" t="s">
        <v>7</v>
      </c>
    </row>
    <row r="63" spans="4:6" ht="12.75">
      <c r="D63" s="9" t="str">
        <f>$B$11</f>
        <v>TABLADA "B"</v>
      </c>
      <c r="E63" s="17" t="str">
        <f>+$B$7</f>
        <v>JOCKEY CLUB VILLA MARIA</v>
      </c>
      <c r="F63" t="s">
        <v>8</v>
      </c>
    </row>
    <row r="64" spans="4:6" ht="12.75">
      <c r="D64" s="9" t="str">
        <f>$B$12</f>
        <v>CORDOBA ATHLETIC CLUB "B"</v>
      </c>
      <c r="E64" s="10" t="str">
        <f>+$B$6</f>
        <v>URU CURE</v>
      </c>
      <c r="F64" t="s">
        <v>49</v>
      </c>
    </row>
    <row r="65" spans="4:6" ht="13.5" thickBot="1">
      <c r="D65" s="12" t="str">
        <f>$B$13</f>
        <v>LOS ZORROS RIO III</v>
      </c>
      <c r="E65" s="13" t="str">
        <f>+$B$5</f>
        <v>TALA RUGBY CLUB "A"</v>
      </c>
      <c r="F65" t="s">
        <v>50</v>
      </c>
    </row>
  </sheetData>
  <sheetProtection/>
  <printOptions/>
  <pageMargins left="0.75" right="0.75" top="1" bottom="1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showGridLines="0" zoomScalePageLayoutView="0" workbookViewId="0" topLeftCell="A1">
      <selection activeCell="D64" sqref="D64"/>
    </sheetView>
  </sheetViews>
  <sheetFormatPr defaultColWidth="11.421875" defaultRowHeight="12.75"/>
  <cols>
    <col min="1" max="1" width="3.00390625" style="0" bestFit="1" customWidth="1"/>
    <col min="2" max="2" width="30.421875" style="0" customWidth="1"/>
    <col min="4" max="5" width="31.140625" style="0" customWidth="1"/>
  </cols>
  <sheetData>
    <row r="2" spans="1:4" ht="18">
      <c r="A2" s="2"/>
      <c r="B2" s="34" t="s">
        <v>66</v>
      </c>
      <c r="D2" s="3" t="s">
        <v>67</v>
      </c>
    </row>
    <row r="3" ht="13.5" thickBot="1">
      <c r="A3" s="2"/>
    </row>
    <row r="4" spans="1:5" ht="13.5" thickBot="1">
      <c r="A4" s="2"/>
      <c r="B4" s="4" t="s">
        <v>0</v>
      </c>
      <c r="D4" s="5" t="s">
        <v>1</v>
      </c>
      <c r="E4" s="6"/>
    </row>
    <row r="5" spans="1:6" ht="12.75">
      <c r="A5" s="27">
        <v>1</v>
      </c>
      <c r="B5" s="28" t="s">
        <v>75</v>
      </c>
      <c r="D5" s="7" t="str">
        <f>+$B$5</f>
        <v>CORDOBA ATHLETIC CLUB "A"</v>
      </c>
      <c r="E5" s="31" t="str">
        <f>$B$14</f>
        <v>LIBRE</v>
      </c>
      <c r="F5" t="s">
        <v>52</v>
      </c>
    </row>
    <row r="6" spans="1:6" ht="12.75">
      <c r="A6" s="25">
        <v>2</v>
      </c>
      <c r="B6" s="29" t="s">
        <v>71</v>
      </c>
      <c r="D6" s="9" t="str">
        <f>+$B$6</f>
        <v>TABLADA "A"</v>
      </c>
      <c r="E6" s="10" t="str">
        <f>$B$13</f>
        <v>CHARABONES S. FCO.</v>
      </c>
      <c r="F6" t="s">
        <v>53</v>
      </c>
    </row>
    <row r="7" spans="1:6" ht="12.75">
      <c r="A7" s="25">
        <v>3</v>
      </c>
      <c r="B7" s="29" t="s">
        <v>72</v>
      </c>
      <c r="D7" s="11" t="str">
        <f>+$B$7</f>
        <v>JOCKEY CLUB CORDOBA "B"</v>
      </c>
      <c r="E7" s="37" t="str">
        <f>$B$12</f>
        <v>LIBRE 2</v>
      </c>
      <c r="F7" t="s">
        <v>20</v>
      </c>
    </row>
    <row r="8" spans="1:6" ht="12.75">
      <c r="A8" s="25">
        <v>4</v>
      </c>
      <c r="B8" s="29" t="s">
        <v>38</v>
      </c>
      <c r="D8" s="9" t="str">
        <f>+$B$8</f>
        <v>CORDOBA RUGBY</v>
      </c>
      <c r="E8" s="10" t="str">
        <f>$B$11</f>
        <v>SAN MARTIN VILLA MARIA</v>
      </c>
      <c r="F8" t="s">
        <v>12</v>
      </c>
    </row>
    <row r="9" spans="1:6" ht="13.5" thickBot="1">
      <c r="A9" s="25">
        <v>5</v>
      </c>
      <c r="B9" s="29" t="s">
        <v>76</v>
      </c>
      <c r="D9" s="12" t="str">
        <f>+$B$9</f>
        <v>TALA RUGBY CLUB "B"</v>
      </c>
      <c r="E9" s="13" t="str">
        <f>$B$10</f>
        <v>UNIVERSITARIO</v>
      </c>
      <c r="F9" t="s">
        <v>13</v>
      </c>
    </row>
    <row r="10" spans="1:5" ht="13.5" thickBot="1">
      <c r="A10" s="25">
        <v>6</v>
      </c>
      <c r="B10" s="29" t="s">
        <v>39</v>
      </c>
      <c r="D10" s="14" t="str">
        <f>+B11</f>
        <v>SAN MARTIN VILLA MARIA</v>
      </c>
      <c r="E10" s="15"/>
    </row>
    <row r="11" spans="1:5" ht="13.5" thickBot="1">
      <c r="A11" s="25">
        <v>7</v>
      </c>
      <c r="B11" s="29" t="s">
        <v>57</v>
      </c>
      <c r="C11" s="16"/>
      <c r="D11" s="5" t="s">
        <v>6</v>
      </c>
      <c r="E11" s="6"/>
    </row>
    <row r="12" spans="1:6" ht="12.75">
      <c r="A12" s="25">
        <v>8</v>
      </c>
      <c r="B12" s="35" t="s">
        <v>78</v>
      </c>
      <c r="D12" s="32" t="str">
        <f>$B$14</f>
        <v>LIBRE</v>
      </c>
      <c r="E12" s="8" t="str">
        <f>$B$10</f>
        <v>UNIVERSITARIO</v>
      </c>
      <c r="F12" t="s">
        <v>46</v>
      </c>
    </row>
    <row r="13" spans="1:6" ht="12.75">
      <c r="A13" s="25">
        <v>9</v>
      </c>
      <c r="B13" s="29" t="s">
        <v>68</v>
      </c>
      <c r="D13" s="9" t="str">
        <f>$B$11</f>
        <v>SAN MARTIN VILLA MARIA</v>
      </c>
      <c r="E13" s="10" t="str">
        <f>+$B$9</f>
        <v>TALA RUGBY CLUB "B"</v>
      </c>
      <c r="F13" t="s">
        <v>16</v>
      </c>
    </row>
    <row r="14" spans="1:6" ht="13.5" thickBot="1">
      <c r="A14" s="26">
        <v>10</v>
      </c>
      <c r="B14" s="30" t="s">
        <v>60</v>
      </c>
      <c r="D14" s="38" t="str">
        <f>$B$12</f>
        <v>LIBRE 2</v>
      </c>
      <c r="E14" s="10" t="str">
        <f>+$B$8</f>
        <v>CORDOBA RUGBY</v>
      </c>
      <c r="F14" t="s">
        <v>55</v>
      </c>
    </row>
    <row r="15" spans="1:6" ht="12.75">
      <c r="A15" s="2"/>
      <c r="D15" s="9" t="str">
        <f>$B$13</f>
        <v>CHARABONES S. FCO.</v>
      </c>
      <c r="E15" s="17" t="str">
        <f>+$B$7</f>
        <v>JOCKEY CLUB CORDOBA "B"</v>
      </c>
      <c r="F15" t="s">
        <v>56</v>
      </c>
    </row>
    <row r="16" spans="1:6" ht="13.5" thickBot="1">
      <c r="A16" s="2"/>
      <c r="B16" s="36" t="s">
        <v>79</v>
      </c>
      <c r="D16" s="12" t="str">
        <f>+$B$5</f>
        <v>CORDOBA ATHLETIC CLUB "A"</v>
      </c>
      <c r="E16" s="13" t="str">
        <f>+$B$6</f>
        <v>TABLADA "A"</v>
      </c>
      <c r="F16" t="s">
        <v>9</v>
      </c>
    </row>
    <row r="17" ht="13.5" thickBot="1">
      <c r="A17" s="2"/>
    </row>
    <row r="18" spans="1:5" ht="13.5" thickBot="1">
      <c r="A18" s="2"/>
      <c r="D18" s="5" t="s">
        <v>10</v>
      </c>
      <c r="E18" s="6"/>
    </row>
    <row r="19" spans="1:6" ht="12.75">
      <c r="A19" s="2"/>
      <c r="C19" s="16"/>
      <c r="D19" s="7" t="str">
        <f>+$B$6</f>
        <v>TABLADA "A"</v>
      </c>
      <c r="E19" s="31" t="str">
        <f>$B$14</f>
        <v>LIBRE</v>
      </c>
      <c r="F19" t="s">
        <v>61</v>
      </c>
    </row>
    <row r="20" spans="4:6" ht="12.75">
      <c r="D20" s="11" t="str">
        <f>+$B$7</f>
        <v>JOCKEY CLUB CORDOBA "B"</v>
      </c>
      <c r="E20" s="10" t="str">
        <f>+$B$5</f>
        <v>CORDOBA ATHLETIC CLUB "A"</v>
      </c>
      <c r="F20" t="s">
        <v>11</v>
      </c>
    </row>
    <row r="21" spans="4:6" ht="12.75">
      <c r="D21" s="9" t="str">
        <f>+$B$8</f>
        <v>CORDOBA RUGBY</v>
      </c>
      <c r="E21" s="10" t="str">
        <f>$B$13</f>
        <v>CHARABONES S. FCO.</v>
      </c>
      <c r="F21" t="s">
        <v>36</v>
      </c>
    </row>
    <row r="22" spans="4:6" ht="12.75">
      <c r="D22" s="9" t="str">
        <f>+$B$9</f>
        <v>TALA RUGBY CLUB "B"</v>
      </c>
      <c r="E22" s="37" t="str">
        <f>$B$12</f>
        <v>LIBRE 2</v>
      </c>
      <c r="F22" t="s">
        <v>37</v>
      </c>
    </row>
    <row r="23" spans="4:6" ht="13.5" thickBot="1">
      <c r="D23" s="12" t="str">
        <f>$B$10</f>
        <v>UNIVERSITARIO</v>
      </c>
      <c r="E23" s="13" t="str">
        <f>$B$11</f>
        <v>SAN MARTIN VILLA MARIA</v>
      </c>
      <c r="F23" t="s">
        <v>23</v>
      </c>
    </row>
    <row r="24" ht="13.5" thickBot="1"/>
    <row r="25" spans="4:5" ht="13.5" thickBot="1">
      <c r="D25" s="5" t="s">
        <v>14</v>
      </c>
      <c r="E25" s="6"/>
    </row>
    <row r="26" spans="4:6" ht="12.75">
      <c r="D26" s="32" t="str">
        <f>$B$14</f>
        <v>LIBRE</v>
      </c>
      <c r="E26" s="8" t="str">
        <f>$B$11</f>
        <v>SAN MARTIN VILLA MARIA</v>
      </c>
      <c r="F26" t="s">
        <v>62</v>
      </c>
    </row>
    <row r="27" spans="3:6" ht="12.75">
      <c r="C27" s="16"/>
      <c r="D27" s="38" t="str">
        <f>$B$12</f>
        <v>LIBRE 2</v>
      </c>
      <c r="E27" s="10" t="str">
        <f>$B$10</f>
        <v>UNIVERSITARIO</v>
      </c>
      <c r="F27" t="s">
        <v>15</v>
      </c>
    </row>
    <row r="28" spans="4:6" ht="12.75">
      <c r="D28" s="9" t="str">
        <f>$B$13</f>
        <v>CHARABONES S. FCO.</v>
      </c>
      <c r="E28" s="10" t="str">
        <f>+$B$9</f>
        <v>TALA RUGBY CLUB "B"</v>
      </c>
      <c r="F28" t="s">
        <v>40</v>
      </c>
    </row>
    <row r="29" spans="4:6" ht="12.75">
      <c r="D29" s="9" t="str">
        <f>+$B$5</f>
        <v>CORDOBA ATHLETIC CLUB "A"</v>
      </c>
      <c r="E29" s="10" t="str">
        <f>+$B$8</f>
        <v>CORDOBA RUGBY</v>
      </c>
      <c r="F29" t="s">
        <v>17</v>
      </c>
    </row>
    <row r="30" spans="4:6" ht="13.5" thickBot="1">
      <c r="D30" s="12" t="str">
        <f>+$B$6</f>
        <v>TABLADA "A"</v>
      </c>
      <c r="E30" s="18" t="str">
        <f>+$B$7</f>
        <v>JOCKEY CLUB CORDOBA "B"</v>
      </c>
      <c r="F30" t="s">
        <v>18</v>
      </c>
    </row>
    <row r="31" ht="13.5" thickBot="1"/>
    <row r="32" spans="4:5" ht="13.5" thickBot="1">
      <c r="D32" s="5" t="s">
        <v>19</v>
      </c>
      <c r="E32" s="6"/>
    </row>
    <row r="33" spans="4:6" ht="12.75">
      <c r="D33" s="19" t="str">
        <f>+$B$7</f>
        <v>JOCKEY CLUB CORDOBA "B"</v>
      </c>
      <c r="E33" s="33" t="str">
        <f>$B$14</f>
        <v>LIBRE</v>
      </c>
      <c r="F33" t="s">
        <v>35</v>
      </c>
    </row>
    <row r="34" spans="4:6" ht="12.75">
      <c r="D34" s="20" t="str">
        <f>+$B$8</f>
        <v>CORDOBA RUGBY</v>
      </c>
      <c r="E34" s="21" t="str">
        <f>+$B$6</f>
        <v>TABLADA "A"</v>
      </c>
      <c r="F34" t="s">
        <v>21</v>
      </c>
    </row>
    <row r="35" spans="3:6" ht="12.75">
      <c r="C35" s="16"/>
      <c r="D35" s="20" t="str">
        <f>+$B$9</f>
        <v>TALA RUGBY CLUB "B"</v>
      </c>
      <c r="E35" s="21" t="str">
        <f>+$B$5</f>
        <v>CORDOBA ATHLETIC CLUB "A"</v>
      </c>
      <c r="F35" t="s">
        <v>22</v>
      </c>
    </row>
    <row r="36" spans="4:6" ht="12.75">
      <c r="D36" s="20" t="str">
        <f>$B$10</f>
        <v>UNIVERSITARIO</v>
      </c>
      <c r="E36" s="21" t="str">
        <f>$B$13</f>
        <v>CHARABONES S. FCO.</v>
      </c>
      <c r="F36" t="s">
        <v>43</v>
      </c>
    </row>
    <row r="37" spans="4:6" ht="13.5" thickBot="1">
      <c r="D37" s="22" t="str">
        <f>$B$11</f>
        <v>SAN MARTIN VILLA MARIA</v>
      </c>
      <c r="E37" s="39" t="str">
        <f>$B$12</f>
        <v>LIBRE 2</v>
      </c>
      <c r="F37" t="s">
        <v>44</v>
      </c>
    </row>
    <row r="38" ht="13.5" thickBot="1"/>
    <row r="39" spans="4:5" ht="13.5" thickBot="1">
      <c r="D39" s="5" t="s">
        <v>24</v>
      </c>
      <c r="E39" s="6"/>
    </row>
    <row r="40" spans="4:6" ht="12.75">
      <c r="D40" s="32" t="str">
        <f>$B$14</f>
        <v>LIBRE</v>
      </c>
      <c r="E40" s="40" t="str">
        <f>$B$12</f>
        <v>LIBRE 2</v>
      </c>
      <c r="F40" t="s">
        <v>48</v>
      </c>
    </row>
    <row r="41" spans="4:6" ht="12.75">
      <c r="D41" s="9" t="str">
        <f>$B$13</f>
        <v>CHARABONES S. FCO.</v>
      </c>
      <c r="E41" s="10" t="str">
        <f>$B$11</f>
        <v>SAN MARTIN VILLA MARIA</v>
      </c>
      <c r="F41" t="s">
        <v>45</v>
      </c>
    </row>
    <row r="42" spans="4:6" ht="12.75">
      <c r="D42" s="9" t="str">
        <f>+$B$5</f>
        <v>CORDOBA ATHLETIC CLUB "A"</v>
      </c>
      <c r="E42" s="10" t="str">
        <f>$B$10</f>
        <v>UNIVERSITARIO</v>
      </c>
      <c r="F42" t="s">
        <v>25</v>
      </c>
    </row>
    <row r="43" spans="3:6" ht="12.75">
      <c r="C43" s="16"/>
      <c r="D43" s="9" t="str">
        <f>+$B$6</f>
        <v>TABLADA "A"</v>
      </c>
      <c r="E43" s="10" t="str">
        <f>+$B$9</f>
        <v>TALA RUGBY CLUB "B"</v>
      </c>
      <c r="F43" t="s">
        <v>26</v>
      </c>
    </row>
    <row r="44" spans="4:6" ht="13.5" thickBot="1">
      <c r="D44" s="24" t="str">
        <f>+$B$7</f>
        <v>JOCKEY CLUB CORDOBA "B"</v>
      </c>
      <c r="E44" s="13" t="str">
        <f>+$B$8</f>
        <v>CORDOBA RUGBY</v>
      </c>
      <c r="F44" t="s">
        <v>27</v>
      </c>
    </row>
    <row r="45" ht="13.5" thickBot="1"/>
    <row r="46" spans="4:5" ht="13.5" thickBot="1">
      <c r="D46" s="5" t="s">
        <v>28</v>
      </c>
      <c r="E46" s="6"/>
    </row>
    <row r="47" spans="4:6" ht="12.75">
      <c r="D47" s="7" t="str">
        <f>+$B$8</f>
        <v>CORDOBA RUGBY</v>
      </c>
      <c r="E47" s="31" t="str">
        <f>$B$14</f>
        <v>LIBRE</v>
      </c>
      <c r="F47" t="s">
        <v>63</v>
      </c>
    </row>
    <row r="48" spans="4:6" ht="12.75">
      <c r="D48" s="9" t="str">
        <f>+$B$9</f>
        <v>TALA RUGBY CLUB "B"</v>
      </c>
      <c r="E48" s="17" t="str">
        <f>+$B$7</f>
        <v>JOCKEY CLUB CORDOBA "B"</v>
      </c>
      <c r="F48" t="s">
        <v>29</v>
      </c>
    </row>
    <row r="49" spans="4:6" ht="12.75">
      <c r="D49" s="9" t="str">
        <f>$B$10</f>
        <v>UNIVERSITARIO</v>
      </c>
      <c r="E49" s="10" t="str">
        <f>+$B$6</f>
        <v>TABLADA "A"</v>
      </c>
      <c r="F49" t="s">
        <v>30</v>
      </c>
    </row>
    <row r="50" spans="4:6" ht="12.75">
      <c r="D50" s="9" t="str">
        <f>$B$11</f>
        <v>SAN MARTIN VILLA MARIA</v>
      </c>
      <c r="E50" s="10" t="str">
        <f>+$B$5</f>
        <v>CORDOBA ATHLETIC CLUB "A"</v>
      </c>
      <c r="F50" t="s">
        <v>31</v>
      </c>
    </row>
    <row r="51" spans="4:6" ht="13.5" thickBot="1">
      <c r="D51" s="41" t="str">
        <f>$B$12</f>
        <v>LIBRE 2</v>
      </c>
      <c r="E51" s="13" t="str">
        <f>$B$13</f>
        <v>CHARABONES S. FCO.</v>
      </c>
      <c r="F51" t="s">
        <v>47</v>
      </c>
    </row>
    <row r="52" ht="13.5" thickBot="1"/>
    <row r="53" spans="4:5" ht="13.5" thickBot="1">
      <c r="D53" s="5" t="s">
        <v>32</v>
      </c>
      <c r="E53" s="6"/>
    </row>
    <row r="54" spans="4:6" ht="12.75">
      <c r="D54" s="32" t="str">
        <f>$B$14</f>
        <v>LIBRE</v>
      </c>
      <c r="E54" s="8" t="str">
        <f>$B$13</f>
        <v>CHARABONES S. FCO.</v>
      </c>
      <c r="F54" t="s">
        <v>64</v>
      </c>
    </row>
    <row r="55" spans="4:6" ht="12.75">
      <c r="D55" s="9" t="str">
        <f>+$B$5</f>
        <v>CORDOBA ATHLETIC CLUB "A"</v>
      </c>
      <c r="E55" s="37" t="str">
        <f>$B$12</f>
        <v>LIBRE 2</v>
      </c>
      <c r="F55" t="s">
        <v>2</v>
      </c>
    </row>
    <row r="56" spans="4:6" ht="12.75">
      <c r="D56" s="9" t="str">
        <f>+$B$6</f>
        <v>TABLADA "A"</v>
      </c>
      <c r="E56" s="10" t="str">
        <f>$B$11</f>
        <v>SAN MARTIN VILLA MARIA</v>
      </c>
      <c r="F56" t="s">
        <v>3</v>
      </c>
    </row>
    <row r="57" spans="4:6" ht="12.75">
      <c r="D57" s="11" t="str">
        <f>+$B$7</f>
        <v>JOCKEY CLUB CORDOBA "B"</v>
      </c>
      <c r="E57" s="10" t="str">
        <f>$B$10</f>
        <v>UNIVERSITARIO</v>
      </c>
      <c r="F57" t="s">
        <v>4</v>
      </c>
    </row>
    <row r="58" spans="4:6" ht="13.5" thickBot="1">
      <c r="D58" s="12" t="str">
        <f>+$B$8</f>
        <v>CORDOBA RUGBY</v>
      </c>
      <c r="E58" s="13" t="str">
        <f>+$B$9</f>
        <v>TALA RUGBY CLUB "B"</v>
      </c>
      <c r="F58" t="s">
        <v>5</v>
      </c>
    </row>
    <row r="59" ht="13.5" thickBot="1"/>
    <row r="60" spans="4:5" ht="13.5" thickBot="1">
      <c r="D60" s="5" t="s">
        <v>33</v>
      </c>
      <c r="E60" s="6"/>
    </row>
    <row r="61" spans="4:6" ht="12.75">
      <c r="D61" s="7" t="str">
        <f>+$B$9</f>
        <v>TALA RUGBY CLUB "B"</v>
      </c>
      <c r="E61" s="31" t="str">
        <f>$B$14</f>
        <v>LIBRE</v>
      </c>
      <c r="F61" t="s">
        <v>42</v>
      </c>
    </row>
    <row r="62" spans="4:6" ht="12.75">
      <c r="D62" s="9" t="str">
        <f>$B$10</f>
        <v>UNIVERSITARIO</v>
      </c>
      <c r="E62" s="10" t="str">
        <f>+$B$8</f>
        <v>CORDOBA RUGBY</v>
      </c>
      <c r="F62" t="s">
        <v>7</v>
      </c>
    </row>
    <row r="63" spans="4:6" ht="12.75">
      <c r="D63" s="9" t="str">
        <f>$B$11</f>
        <v>SAN MARTIN VILLA MARIA</v>
      </c>
      <c r="E63" s="17" t="str">
        <f>+$B$7</f>
        <v>JOCKEY CLUB CORDOBA "B"</v>
      </c>
      <c r="F63" t="s">
        <v>8</v>
      </c>
    </row>
    <row r="64" spans="4:6" ht="12.75">
      <c r="D64" s="38" t="str">
        <f>$B$12</f>
        <v>LIBRE 2</v>
      </c>
      <c r="E64" s="10" t="str">
        <f>+$B$6</f>
        <v>TABLADA "A"</v>
      </c>
      <c r="F64" t="s">
        <v>49</v>
      </c>
    </row>
    <row r="65" spans="4:6" ht="13.5" thickBot="1">
      <c r="D65" s="12" t="str">
        <f>$B$13</f>
        <v>CHARABONES S. FCO.</v>
      </c>
      <c r="E65" s="13" t="str">
        <f>+$B$5</f>
        <v>CORDOBA ATHLETIC CLUB "A"</v>
      </c>
      <c r="F65" t="s">
        <v>50</v>
      </c>
    </row>
  </sheetData>
  <sheetProtection/>
  <printOptions/>
  <pageMargins left="0.75" right="0.75" top="1" bottom="1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4"/>
  <sheetViews>
    <sheetView zoomScalePageLayoutView="0" workbookViewId="0" topLeftCell="A1">
      <selection activeCell="H46" sqref="H46"/>
    </sheetView>
  </sheetViews>
  <sheetFormatPr defaultColWidth="11.421875" defaultRowHeight="12.75"/>
  <cols>
    <col min="1" max="1" width="3.140625" style="0" bestFit="1" customWidth="1"/>
    <col min="2" max="2" width="32.7109375" style="0" customWidth="1"/>
    <col min="3" max="3" width="2.28125" style="0" customWidth="1"/>
    <col min="4" max="5" width="32.7109375" style="0" customWidth="1"/>
    <col min="6" max="6" width="7.140625" style="53" customWidth="1"/>
    <col min="7" max="8" width="32.7109375" style="0" customWidth="1"/>
    <col min="9" max="9" width="2.00390625" style="0" customWidth="1"/>
    <col min="10" max="11" width="32.7109375" style="0" customWidth="1"/>
  </cols>
  <sheetData>
    <row r="1" ht="13.5" thickBot="1"/>
    <row r="2" spans="1:9" ht="19.5" thickBot="1">
      <c r="A2" s="2"/>
      <c r="B2" s="3"/>
      <c r="D2" s="1" t="s">
        <v>99</v>
      </c>
      <c r="E2" s="73"/>
      <c r="F2" s="73"/>
      <c r="G2" s="73"/>
      <c r="H2" s="73"/>
      <c r="I2" s="74"/>
    </row>
    <row r="3" ht="13.5" thickBot="1">
      <c r="A3" s="2"/>
    </row>
    <row r="4" spans="1:11" ht="15.75" thickBot="1">
      <c r="A4" s="2"/>
      <c r="B4" s="54" t="s">
        <v>0</v>
      </c>
      <c r="D4" s="55" t="s">
        <v>1</v>
      </c>
      <c r="E4" s="56">
        <v>43211</v>
      </c>
      <c r="G4" s="55" t="s">
        <v>51</v>
      </c>
      <c r="H4" s="56">
        <f>+E60+7</f>
        <v>43281</v>
      </c>
      <c r="J4" s="42" t="s">
        <v>91</v>
      </c>
      <c r="K4" s="43">
        <f>+H60+7</f>
        <v>43358</v>
      </c>
    </row>
    <row r="5" spans="1:11" ht="15.75" thickBot="1">
      <c r="A5" s="27">
        <v>1</v>
      </c>
      <c r="B5" s="70" t="s">
        <v>98</v>
      </c>
      <c r="D5" s="57" t="str">
        <f>+B5</f>
        <v>JOCKEY CLUB CBA "A"</v>
      </c>
      <c r="E5" s="58" t="str">
        <f>+B14</f>
        <v>LIBRE</v>
      </c>
      <c r="F5" s="59" t="s">
        <v>52</v>
      </c>
      <c r="G5" s="58" t="str">
        <f>+E5</f>
        <v>LIBRE</v>
      </c>
      <c r="H5" s="57" t="str">
        <f>+D5</f>
        <v>JOCKEY CLUB CBA "A"</v>
      </c>
      <c r="J5" s="45" t="s">
        <v>89</v>
      </c>
      <c r="K5" s="46" t="s">
        <v>90</v>
      </c>
    </row>
    <row r="6" spans="1:11" ht="15">
      <c r="A6" s="25">
        <v>2</v>
      </c>
      <c r="B6" s="71" t="s">
        <v>100</v>
      </c>
      <c r="D6" s="60" t="str">
        <f>+B6</f>
        <v>UNIVERSITARIO "A"</v>
      </c>
      <c r="E6" s="61" t="str">
        <f>+B13</f>
        <v>ALIANZA JESUS MARIA</v>
      </c>
      <c r="F6" s="59" t="s">
        <v>53</v>
      </c>
      <c r="G6" s="61" t="str">
        <f>+E6</f>
        <v>ALIANZA JESUS MARIA</v>
      </c>
      <c r="H6" s="60" t="str">
        <f>+D6</f>
        <v>UNIVERSITARIO "A"</v>
      </c>
      <c r="J6" s="47"/>
      <c r="K6" s="48"/>
    </row>
    <row r="7" spans="1:11" ht="15.75" thickBot="1">
      <c r="A7" s="25">
        <v>3</v>
      </c>
      <c r="B7" s="71" t="s">
        <v>77</v>
      </c>
      <c r="D7" s="60" t="str">
        <f>+B7</f>
        <v>CORDOBA ATHLETIC CLUB "B"</v>
      </c>
      <c r="E7" s="61" t="str">
        <f>+B12</f>
        <v>URU CURE</v>
      </c>
      <c r="F7" s="59" t="s">
        <v>20</v>
      </c>
      <c r="G7" s="61" t="str">
        <f>+E7</f>
        <v>URU CURE</v>
      </c>
      <c r="H7" s="60" t="str">
        <f>+D7</f>
        <v>CORDOBA ATHLETIC CLUB "B"</v>
      </c>
      <c r="J7" s="49"/>
      <c r="K7" s="50"/>
    </row>
    <row r="8" spans="1:11" ht="15">
      <c r="A8" s="25">
        <v>4</v>
      </c>
      <c r="B8" s="71" t="s">
        <v>76</v>
      </c>
      <c r="D8" s="60" t="str">
        <f>+B8</f>
        <v>TALA RUGBY CLUB "B"</v>
      </c>
      <c r="E8" s="61" t="str">
        <f>+B11</f>
        <v>LA TABLADA "A"</v>
      </c>
      <c r="F8" s="59" t="s">
        <v>12</v>
      </c>
      <c r="G8" s="61" t="str">
        <f>+E8</f>
        <v>LA TABLADA "A"</v>
      </c>
      <c r="H8" s="60" t="str">
        <f>+D8</f>
        <v>TALA RUGBY CLUB "B"</v>
      </c>
      <c r="J8" s="44"/>
      <c r="K8" s="44"/>
    </row>
    <row r="9" spans="1:11" ht="15.75" thickBot="1">
      <c r="A9" s="25">
        <v>5</v>
      </c>
      <c r="B9" s="71" t="s">
        <v>58</v>
      </c>
      <c r="D9" s="60" t="str">
        <f>+B9</f>
        <v>JOCKEY CLUB VILLA MARIA</v>
      </c>
      <c r="E9" s="61" t="str">
        <f>+B10</f>
        <v>CARLOS PAZ</v>
      </c>
      <c r="F9" s="59" t="s">
        <v>13</v>
      </c>
      <c r="G9" s="61" t="str">
        <f>+E9</f>
        <v>CARLOS PAZ</v>
      </c>
      <c r="H9" s="60" t="str">
        <f>+D9</f>
        <v>JOCKEY CLUB VILLA MARIA</v>
      </c>
      <c r="J9" s="44"/>
      <c r="K9" s="44"/>
    </row>
    <row r="10" spans="1:11" ht="15.75" thickBot="1">
      <c r="A10" s="25">
        <v>6</v>
      </c>
      <c r="B10" s="71" t="s">
        <v>41</v>
      </c>
      <c r="D10" s="62" t="str">
        <f>+B11</f>
        <v>LA TABLADA "A"</v>
      </c>
      <c r="E10" s="63"/>
      <c r="F10" s="64"/>
      <c r="G10" s="63"/>
      <c r="H10" s="62" t="s">
        <v>93</v>
      </c>
      <c r="J10" s="42" t="s">
        <v>92</v>
      </c>
      <c r="K10" s="43">
        <f>+K4+7</f>
        <v>43365</v>
      </c>
    </row>
    <row r="11" spans="1:11" ht="15.75" thickBot="1">
      <c r="A11" s="25">
        <v>7</v>
      </c>
      <c r="B11" s="71" t="s">
        <v>96</v>
      </c>
      <c r="C11" s="16"/>
      <c r="D11" s="55" t="s">
        <v>6</v>
      </c>
      <c r="E11" s="56">
        <f>E4+7</f>
        <v>43218</v>
      </c>
      <c r="G11" s="55" t="s">
        <v>54</v>
      </c>
      <c r="H11" s="56">
        <f>H4+14</f>
        <v>43295</v>
      </c>
      <c r="J11" s="45" t="s">
        <v>89</v>
      </c>
      <c r="K11" s="46" t="s">
        <v>90</v>
      </c>
    </row>
    <row r="12" spans="1:11" ht="15.75" thickBot="1">
      <c r="A12" s="25">
        <v>8</v>
      </c>
      <c r="B12" s="71" t="s">
        <v>34</v>
      </c>
      <c r="D12" s="57" t="str">
        <f>+B14</f>
        <v>LIBRE</v>
      </c>
      <c r="E12" s="58" t="str">
        <f>+B10</f>
        <v>CARLOS PAZ</v>
      </c>
      <c r="F12" s="59" t="s">
        <v>46</v>
      </c>
      <c r="G12" s="58" t="str">
        <f>+E12</f>
        <v>CARLOS PAZ</v>
      </c>
      <c r="H12" s="57" t="str">
        <f>+D12</f>
        <v>LIBRE</v>
      </c>
      <c r="J12" s="51"/>
      <c r="K12" s="52"/>
    </row>
    <row r="13" spans="1:8" ht="12.75">
      <c r="A13" s="25">
        <v>9</v>
      </c>
      <c r="B13" s="71" t="s">
        <v>83</v>
      </c>
      <c r="D13" s="60" t="str">
        <f>+B11</f>
        <v>LA TABLADA "A"</v>
      </c>
      <c r="E13" s="61" t="str">
        <f>+B9</f>
        <v>JOCKEY CLUB VILLA MARIA</v>
      </c>
      <c r="F13" s="59" t="s">
        <v>16</v>
      </c>
      <c r="G13" s="61" t="str">
        <f>+E13</f>
        <v>JOCKEY CLUB VILLA MARIA</v>
      </c>
      <c r="H13" s="60" t="str">
        <f>+D13</f>
        <v>LA TABLADA "A"</v>
      </c>
    </row>
    <row r="14" spans="1:8" ht="13.5" thickBot="1">
      <c r="A14" s="26">
        <v>10</v>
      </c>
      <c r="B14" s="72" t="s">
        <v>60</v>
      </c>
      <c r="D14" s="60" t="str">
        <f>+B12</f>
        <v>URU CURE</v>
      </c>
      <c r="E14" s="61" t="str">
        <f>+B8</f>
        <v>TALA RUGBY CLUB "B"</v>
      </c>
      <c r="F14" s="59" t="s">
        <v>55</v>
      </c>
      <c r="G14" s="61" t="str">
        <f>+E14</f>
        <v>TALA RUGBY CLUB "B"</v>
      </c>
      <c r="H14" s="60" t="str">
        <f>+D14</f>
        <v>URU CURE</v>
      </c>
    </row>
    <row r="15" spans="1:8" ht="12.75">
      <c r="A15" s="2"/>
      <c r="D15" s="60" t="str">
        <f>+B13</f>
        <v>ALIANZA JESUS MARIA</v>
      </c>
      <c r="E15" s="61" t="str">
        <f>+B7</f>
        <v>CORDOBA ATHLETIC CLUB "B"</v>
      </c>
      <c r="F15" s="59" t="s">
        <v>56</v>
      </c>
      <c r="G15" s="61" t="str">
        <f>+E15</f>
        <v>CORDOBA ATHLETIC CLUB "B"</v>
      </c>
      <c r="H15" s="60" t="str">
        <f>+D15</f>
        <v>ALIANZA JESUS MARIA</v>
      </c>
    </row>
    <row r="16" spans="4:8" ht="12.75">
      <c r="D16" s="60" t="str">
        <f>+B5</f>
        <v>JOCKEY CLUB CBA "A"</v>
      </c>
      <c r="E16" s="61" t="str">
        <f>+B6</f>
        <v>UNIVERSITARIO "A"</v>
      </c>
      <c r="F16" s="59" t="s">
        <v>9</v>
      </c>
      <c r="G16" s="61" t="str">
        <f>+E16</f>
        <v>UNIVERSITARIO "A"</v>
      </c>
      <c r="H16" s="60" t="str">
        <f>+D16</f>
        <v>JOCKEY CLUB CBA "A"</v>
      </c>
    </row>
    <row r="17" spans="4:8" ht="13.5" thickBot="1">
      <c r="D17" s="65"/>
      <c r="E17" s="65"/>
      <c r="G17" s="65"/>
      <c r="H17" s="65"/>
    </row>
    <row r="18" spans="4:8" ht="13.5" thickBot="1">
      <c r="D18" s="55" t="s">
        <v>10</v>
      </c>
      <c r="E18" s="56">
        <f>E11+7</f>
        <v>43225</v>
      </c>
      <c r="G18" s="55" t="s">
        <v>80</v>
      </c>
      <c r="H18" s="56">
        <f>H11+7</f>
        <v>43302</v>
      </c>
    </row>
    <row r="19" spans="3:8" ht="12.75">
      <c r="C19" s="16"/>
      <c r="D19" s="57" t="str">
        <f>+B6</f>
        <v>UNIVERSITARIO "A"</v>
      </c>
      <c r="E19" s="58" t="str">
        <f>+B14</f>
        <v>LIBRE</v>
      </c>
      <c r="F19" s="59" t="s">
        <v>61</v>
      </c>
      <c r="G19" s="58" t="str">
        <f>+E19</f>
        <v>LIBRE</v>
      </c>
      <c r="H19" s="57" t="str">
        <f>+D19</f>
        <v>UNIVERSITARIO "A"</v>
      </c>
    </row>
    <row r="20" spans="4:8" ht="12.75">
      <c r="D20" s="60" t="str">
        <f>+B7</f>
        <v>CORDOBA ATHLETIC CLUB "B"</v>
      </c>
      <c r="E20" s="61" t="str">
        <f>+B5</f>
        <v>JOCKEY CLUB CBA "A"</v>
      </c>
      <c r="F20" s="59" t="s">
        <v>11</v>
      </c>
      <c r="G20" s="61" t="str">
        <f>+E20</f>
        <v>JOCKEY CLUB CBA "A"</v>
      </c>
      <c r="H20" s="60" t="str">
        <f>+D20</f>
        <v>CORDOBA ATHLETIC CLUB "B"</v>
      </c>
    </row>
    <row r="21" spans="4:8" ht="12.75">
      <c r="D21" s="60" t="str">
        <f>+B8</f>
        <v>TALA RUGBY CLUB "B"</v>
      </c>
      <c r="E21" s="61" t="str">
        <f>+B13</f>
        <v>ALIANZA JESUS MARIA</v>
      </c>
      <c r="F21" s="59" t="s">
        <v>36</v>
      </c>
      <c r="G21" s="61" t="str">
        <f>+E21</f>
        <v>ALIANZA JESUS MARIA</v>
      </c>
      <c r="H21" s="60" t="str">
        <f>+D21</f>
        <v>TALA RUGBY CLUB "B"</v>
      </c>
    </row>
    <row r="22" spans="4:8" ht="12.75">
      <c r="D22" s="60" t="str">
        <f>+B9</f>
        <v>JOCKEY CLUB VILLA MARIA</v>
      </c>
      <c r="E22" s="61" t="str">
        <f>+B12</f>
        <v>URU CURE</v>
      </c>
      <c r="F22" s="59" t="s">
        <v>37</v>
      </c>
      <c r="G22" s="61" t="str">
        <f>+E22</f>
        <v>URU CURE</v>
      </c>
      <c r="H22" s="60" t="str">
        <f>+D22</f>
        <v>JOCKEY CLUB VILLA MARIA</v>
      </c>
    </row>
    <row r="23" spans="4:8" ht="12.75">
      <c r="D23" s="60" t="str">
        <f>+B10</f>
        <v>CARLOS PAZ</v>
      </c>
      <c r="E23" s="61" t="str">
        <f>+B11</f>
        <v>LA TABLADA "A"</v>
      </c>
      <c r="F23" s="59" t="s">
        <v>23</v>
      </c>
      <c r="G23" s="61" t="str">
        <f>+E23</f>
        <v>LA TABLADA "A"</v>
      </c>
      <c r="H23" s="60" t="str">
        <f>+D23</f>
        <v>CARLOS PAZ</v>
      </c>
    </row>
    <row r="24" spans="4:8" ht="13.5" thickBot="1">
      <c r="D24" s="65"/>
      <c r="E24" s="65"/>
      <c r="G24" s="65"/>
      <c r="H24" s="65"/>
    </row>
    <row r="25" spans="4:8" ht="13.5" thickBot="1">
      <c r="D25" s="55" t="s">
        <v>14</v>
      </c>
      <c r="E25" s="56">
        <f>E18+7</f>
        <v>43232</v>
      </c>
      <c r="G25" s="55" t="s">
        <v>81</v>
      </c>
      <c r="H25" s="56">
        <f>H18+7</f>
        <v>43309</v>
      </c>
    </row>
    <row r="26" spans="3:8" ht="12.75">
      <c r="C26" s="16"/>
      <c r="D26" s="57" t="str">
        <f>+B14</f>
        <v>LIBRE</v>
      </c>
      <c r="E26" s="58" t="str">
        <f>+B11</f>
        <v>LA TABLADA "A"</v>
      </c>
      <c r="F26" s="59" t="s">
        <v>62</v>
      </c>
      <c r="G26" s="58" t="str">
        <f>+E26</f>
        <v>LA TABLADA "A"</v>
      </c>
      <c r="H26" s="57" t="str">
        <f>+D26</f>
        <v>LIBRE</v>
      </c>
    </row>
    <row r="27" spans="4:8" ht="12.75">
      <c r="D27" s="60" t="str">
        <f>+B12</f>
        <v>URU CURE</v>
      </c>
      <c r="E27" s="61" t="str">
        <f>+B10</f>
        <v>CARLOS PAZ</v>
      </c>
      <c r="F27" s="59" t="s">
        <v>15</v>
      </c>
      <c r="G27" s="61" t="str">
        <f>+E27</f>
        <v>CARLOS PAZ</v>
      </c>
      <c r="H27" s="60" t="str">
        <f>+D27</f>
        <v>URU CURE</v>
      </c>
    </row>
    <row r="28" spans="4:8" ht="12.75">
      <c r="D28" s="60" t="str">
        <f>+B13</f>
        <v>ALIANZA JESUS MARIA</v>
      </c>
      <c r="E28" s="61" t="str">
        <f>+B9</f>
        <v>JOCKEY CLUB VILLA MARIA</v>
      </c>
      <c r="F28" s="59" t="s">
        <v>40</v>
      </c>
      <c r="G28" s="61" t="str">
        <f>+E28</f>
        <v>JOCKEY CLUB VILLA MARIA</v>
      </c>
      <c r="H28" s="60" t="str">
        <f>+D28</f>
        <v>ALIANZA JESUS MARIA</v>
      </c>
    </row>
    <row r="29" spans="4:8" ht="12.75">
      <c r="D29" s="60" t="str">
        <f>+B5</f>
        <v>JOCKEY CLUB CBA "A"</v>
      </c>
      <c r="E29" s="61" t="str">
        <f>+B8</f>
        <v>TALA RUGBY CLUB "B"</v>
      </c>
      <c r="F29" s="59" t="s">
        <v>17</v>
      </c>
      <c r="G29" s="61" t="str">
        <f>+E29</f>
        <v>TALA RUGBY CLUB "B"</v>
      </c>
      <c r="H29" s="60" t="str">
        <f>+D29</f>
        <v>JOCKEY CLUB CBA "A"</v>
      </c>
    </row>
    <row r="30" spans="4:8" ht="12.75">
      <c r="D30" s="60" t="str">
        <f>+B6</f>
        <v>UNIVERSITARIO "A"</v>
      </c>
      <c r="E30" s="61" t="str">
        <f>+B7</f>
        <v>CORDOBA ATHLETIC CLUB "B"</v>
      </c>
      <c r="F30" s="59" t="s">
        <v>18</v>
      </c>
      <c r="G30" s="61" t="str">
        <f>+E30</f>
        <v>CORDOBA ATHLETIC CLUB "B"</v>
      </c>
      <c r="H30" s="60" t="str">
        <f>+D30</f>
        <v>UNIVERSITARIO "A"</v>
      </c>
    </row>
    <row r="31" spans="4:8" ht="13.5" thickBot="1">
      <c r="D31" s="66"/>
      <c r="E31" s="66"/>
      <c r="F31" s="64"/>
      <c r="G31" s="66"/>
      <c r="H31" s="66"/>
    </row>
    <row r="32" spans="4:8" ht="13.5" thickBot="1">
      <c r="D32" s="55" t="s">
        <v>19</v>
      </c>
      <c r="E32" s="56">
        <f>E25+7</f>
        <v>43239</v>
      </c>
      <c r="G32" s="55" t="s">
        <v>82</v>
      </c>
      <c r="H32" s="56">
        <f>H25+7</f>
        <v>43316</v>
      </c>
    </row>
    <row r="33" spans="3:8" ht="12.75">
      <c r="C33" s="16"/>
      <c r="D33" s="57" t="str">
        <f>+B7</f>
        <v>CORDOBA ATHLETIC CLUB "B"</v>
      </c>
      <c r="E33" s="58" t="str">
        <f>+B14</f>
        <v>LIBRE</v>
      </c>
      <c r="F33" s="59" t="s">
        <v>35</v>
      </c>
      <c r="G33" s="58" t="str">
        <f>+E33</f>
        <v>LIBRE</v>
      </c>
      <c r="H33" s="57" t="str">
        <f>+D33</f>
        <v>CORDOBA ATHLETIC CLUB "B"</v>
      </c>
    </row>
    <row r="34" spans="4:8" ht="12.75">
      <c r="D34" s="60" t="str">
        <f>+B8</f>
        <v>TALA RUGBY CLUB "B"</v>
      </c>
      <c r="E34" s="61" t="str">
        <f>+B6</f>
        <v>UNIVERSITARIO "A"</v>
      </c>
      <c r="F34" s="59" t="s">
        <v>21</v>
      </c>
      <c r="G34" s="61" t="str">
        <f>+E34</f>
        <v>UNIVERSITARIO "A"</v>
      </c>
      <c r="H34" s="60" t="str">
        <f>+D34</f>
        <v>TALA RUGBY CLUB "B"</v>
      </c>
    </row>
    <row r="35" spans="4:8" ht="12.75">
      <c r="D35" s="60" t="str">
        <f>+B9</f>
        <v>JOCKEY CLUB VILLA MARIA</v>
      </c>
      <c r="E35" s="61" t="str">
        <f>+B5</f>
        <v>JOCKEY CLUB CBA "A"</v>
      </c>
      <c r="F35" s="59" t="s">
        <v>22</v>
      </c>
      <c r="G35" s="61" t="str">
        <f>+E35</f>
        <v>JOCKEY CLUB CBA "A"</v>
      </c>
      <c r="H35" s="60" t="str">
        <f>+D35</f>
        <v>JOCKEY CLUB VILLA MARIA</v>
      </c>
    </row>
    <row r="36" spans="4:8" ht="12.75">
      <c r="D36" s="60" t="str">
        <f>+B10</f>
        <v>CARLOS PAZ</v>
      </c>
      <c r="E36" s="61" t="str">
        <f>+B13</f>
        <v>ALIANZA JESUS MARIA</v>
      </c>
      <c r="F36" s="59" t="s">
        <v>43</v>
      </c>
      <c r="G36" s="61" t="str">
        <f>+E36</f>
        <v>ALIANZA JESUS MARIA</v>
      </c>
      <c r="H36" s="60" t="str">
        <f>+D36</f>
        <v>CARLOS PAZ</v>
      </c>
    </row>
    <row r="37" spans="4:8" ht="12.75">
      <c r="D37" s="60" t="str">
        <f>+B11</f>
        <v>LA TABLADA "A"</v>
      </c>
      <c r="E37" s="61" t="str">
        <f>+B12</f>
        <v>URU CURE</v>
      </c>
      <c r="F37" s="59" t="s">
        <v>44</v>
      </c>
      <c r="G37" s="61" t="str">
        <f>+E37</f>
        <v>URU CURE</v>
      </c>
      <c r="H37" s="60" t="str">
        <f>+D37</f>
        <v>LA TABLADA "A"</v>
      </c>
    </row>
    <row r="38" spans="4:8" ht="13.5" thickBot="1">
      <c r="D38" s="65"/>
      <c r="E38" s="65"/>
      <c r="G38" s="65"/>
      <c r="H38" s="65"/>
    </row>
    <row r="39" spans="4:8" ht="13.5" thickBot="1">
      <c r="D39" s="55" t="s">
        <v>24</v>
      </c>
      <c r="E39" s="56">
        <f>E32+14</f>
        <v>43253</v>
      </c>
      <c r="G39" s="55" t="s">
        <v>85</v>
      </c>
      <c r="H39" s="56">
        <f>H32+7</f>
        <v>43323</v>
      </c>
    </row>
    <row r="40" spans="3:8" ht="12.75">
      <c r="C40" s="16"/>
      <c r="D40" s="57" t="str">
        <f>+B14</f>
        <v>LIBRE</v>
      </c>
      <c r="E40" s="58" t="str">
        <f>+B12</f>
        <v>URU CURE</v>
      </c>
      <c r="F40" s="59" t="s">
        <v>48</v>
      </c>
      <c r="G40" s="58" t="str">
        <f>+E40</f>
        <v>URU CURE</v>
      </c>
      <c r="H40" s="57" t="str">
        <f>+D40</f>
        <v>LIBRE</v>
      </c>
    </row>
    <row r="41" spans="4:8" ht="12.75">
      <c r="D41" s="60" t="str">
        <f>+B13</f>
        <v>ALIANZA JESUS MARIA</v>
      </c>
      <c r="E41" s="61" t="str">
        <f>+B11</f>
        <v>LA TABLADA "A"</v>
      </c>
      <c r="F41" s="59" t="s">
        <v>45</v>
      </c>
      <c r="G41" s="61" t="str">
        <f>+E41</f>
        <v>LA TABLADA "A"</v>
      </c>
      <c r="H41" s="60" t="str">
        <f>+D41</f>
        <v>ALIANZA JESUS MARIA</v>
      </c>
    </row>
    <row r="42" spans="4:8" ht="12.75">
      <c r="D42" s="60" t="str">
        <f>+B5</f>
        <v>JOCKEY CLUB CBA "A"</v>
      </c>
      <c r="E42" s="61" t="str">
        <f>+B10</f>
        <v>CARLOS PAZ</v>
      </c>
      <c r="F42" s="59" t="s">
        <v>25</v>
      </c>
      <c r="G42" s="61" t="str">
        <f>+E42</f>
        <v>CARLOS PAZ</v>
      </c>
      <c r="H42" s="60" t="str">
        <f>+D42</f>
        <v>JOCKEY CLUB CBA "A"</v>
      </c>
    </row>
    <row r="43" spans="4:8" ht="12.75">
      <c r="D43" s="60" t="str">
        <f>+B6</f>
        <v>UNIVERSITARIO "A"</v>
      </c>
      <c r="E43" s="61" t="str">
        <f>+B9</f>
        <v>JOCKEY CLUB VILLA MARIA</v>
      </c>
      <c r="F43" s="59" t="s">
        <v>26</v>
      </c>
      <c r="G43" s="61" t="str">
        <f>+E43</f>
        <v>JOCKEY CLUB VILLA MARIA</v>
      </c>
      <c r="H43" s="60" t="str">
        <f>+D43</f>
        <v>UNIVERSITARIO "A"</v>
      </c>
    </row>
    <row r="44" spans="4:8" ht="12.75">
      <c r="D44" s="60" t="str">
        <f>+B7</f>
        <v>CORDOBA ATHLETIC CLUB "B"</v>
      </c>
      <c r="E44" s="61" t="str">
        <f>+B8</f>
        <v>TALA RUGBY CLUB "B"</v>
      </c>
      <c r="F44" s="59" t="s">
        <v>27</v>
      </c>
      <c r="G44" s="61" t="str">
        <f>+E44</f>
        <v>TALA RUGBY CLUB "B"</v>
      </c>
      <c r="H44" s="60" t="str">
        <f>+D44</f>
        <v>CORDOBA ATHLETIC CLUB "B"</v>
      </c>
    </row>
    <row r="45" spans="4:8" ht="13.5" thickBot="1">
      <c r="D45" s="65"/>
      <c r="E45" s="65"/>
      <c r="G45" s="65"/>
      <c r="H45" s="65"/>
    </row>
    <row r="46" spans="4:8" ht="13.5" thickBot="1">
      <c r="D46" s="55" t="s">
        <v>28</v>
      </c>
      <c r="E46" s="56">
        <f>E39+7</f>
        <v>43260</v>
      </c>
      <c r="G46" s="55" t="s">
        <v>86</v>
      </c>
      <c r="H46" s="56">
        <f>H39+14</f>
        <v>43337</v>
      </c>
    </row>
    <row r="47" spans="4:8" ht="12.75">
      <c r="D47" s="57" t="str">
        <f>+B8</f>
        <v>TALA RUGBY CLUB "B"</v>
      </c>
      <c r="E47" s="58" t="str">
        <f>+B14</f>
        <v>LIBRE</v>
      </c>
      <c r="F47" s="59" t="s">
        <v>63</v>
      </c>
      <c r="G47" s="58" t="str">
        <f>+E47</f>
        <v>LIBRE</v>
      </c>
      <c r="H47" s="57" t="str">
        <f>+D47</f>
        <v>TALA RUGBY CLUB "B"</v>
      </c>
    </row>
    <row r="48" spans="4:8" ht="12.75">
      <c r="D48" s="60" t="str">
        <f>+B9</f>
        <v>JOCKEY CLUB VILLA MARIA</v>
      </c>
      <c r="E48" s="61" t="str">
        <f>+B7</f>
        <v>CORDOBA ATHLETIC CLUB "B"</v>
      </c>
      <c r="F48" s="59" t="s">
        <v>29</v>
      </c>
      <c r="G48" s="61" t="str">
        <f>+E48</f>
        <v>CORDOBA ATHLETIC CLUB "B"</v>
      </c>
      <c r="H48" s="60" t="str">
        <f>+D48</f>
        <v>JOCKEY CLUB VILLA MARIA</v>
      </c>
    </row>
    <row r="49" spans="4:8" ht="12.75">
      <c r="D49" s="60" t="str">
        <f>+B10</f>
        <v>CARLOS PAZ</v>
      </c>
      <c r="E49" s="61" t="str">
        <f>+B6</f>
        <v>UNIVERSITARIO "A"</v>
      </c>
      <c r="F49" s="59" t="s">
        <v>30</v>
      </c>
      <c r="G49" s="61" t="str">
        <f>+E49</f>
        <v>UNIVERSITARIO "A"</v>
      </c>
      <c r="H49" s="60" t="str">
        <f>+D49</f>
        <v>CARLOS PAZ</v>
      </c>
    </row>
    <row r="50" spans="4:8" ht="12.75">
      <c r="D50" s="60" t="str">
        <f>+B11</f>
        <v>LA TABLADA "A"</v>
      </c>
      <c r="E50" s="61" t="str">
        <f>+B5</f>
        <v>JOCKEY CLUB CBA "A"</v>
      </c>
      <c r="F50" s="59" t="s">
        <v>31</v>
      </c>
      <c r="G50" s="61" t="str">
        <f>+E50</f>
        <v>JOCKEY CLUB CBA "A"</v>
      </c>
      <c r="H50" s="60" t="str">
        <f>+D50</f>
        <v>LA TABLADA "A"</v>
      </c>
    </row>
    <row r="51" spans="4:8" ht="12.75">
      <c r="D51" s="60" t="str">
        <f>+B12</f>
        <v>URU CURE</v>
      </c>
      <c r="E51" s="61" t="str">
        <f>+B13</f>
        <v>ALIANZA JESUS MARIA</v>
      </c>
      <c r="F51" s="59" t="s">
        <v>47</v>
      </c>
      <c r="G51" s="61" t="str">
        <f>+E51</f>
        <v>ALIANZA JESUS MARIA</v>
      </c>
      <c r="H51" s="60" t="str">
        <f>+D51</f>
        <v>URU CURE</v>
      </c>
    </row>
    <row r="52" spans="4:8" ht="13.5" thickBot="1">
      <c r="D52" s="66"/>
      <c r="E52" s="66"/>
      <c r="F52" s="64"/>
      <c r="G52" s="66"/>
      <c r="H52" s="66"/>
    </row>
    <row r="53" spans="4:8" ht="13.5" thickBot="1">
      <c r="D53" s="55" t="s">
        <v>32</v>
      </c>
      <c r="E53" s="56">
        <f>E46+7</f>
        <v>43267</v>
      </c>
      <c r="G53" s="55" t="s">
        <v>87</v>
      </c>
      <c r="H53" s="56">
        <f>H46+7</f>
        <v>43344</v>
      </c>
    </row>
    <row r="54" spans="4:8" ht="12.75">
      <c r="D54" s="57" t="str">
        <f>+B14</f>
        <v>LIBRE</v>
      </c>
      <c r="E54" s="58" t="str">
        <f>+B13</f>
        <v>ALIANZA JESUS MARIA</v>
      </c>
      <c r="F54" s="59" t="s">
        <v>64</v>
      </c>
      <c r="G54" s="58" t="str">
        <f>+E54</f>
        <v>ALIANZA JESUS MARIA</v>
      </c>
      <c r="H54" s="57" t="str">
        <f>+D54</f>
        <v>LIBRE</v>
      </c>
    </row>
    <row r="55" spans="4:8" ht="12.75">
      <c r="D55" s="60" t="str">
        <f>+B5</f>
        <v>JOCKEY CLUB CBA "A"</v>
      </c>
      <c r="E55" s="61" t="str">
        <f>+B12</f>
        <v>URU CURE</v>
      </c>
      <c r="F55" s="59" t="s">
        <v>2</v>
      </c>
      <c r="G55" s="61" t="str">
        <f>+E55</f>
        <v>URU CURE</v>
      </c>
      <c r="H55" s="60" t="str">
        <f>+D55</f>
        <v>JOCKEY CLUB CBA "A"</v>
      </c>
    </row>
    <row r="56" spans="4:8" ht="12.75">
      <c r="D56" s="60" t="str">
        <f>+B6</f>
        <v>UNIVERSITARIO "A"</v>
      </c>
      <c r="E56" s="61" t="str">
        <f>+B11</f>
        <v>LA TABLADA "A"</v>
      </c>
      <c r="F56" s="59" t="s">
        <v>3</v>
      </c>
      <c r="G56" s="61" t="str">
        <f>+E56</f>
        <v>LA TABLADA "A"</v>
      </c>
      <c r="H56" s="60" t="str">
        <f>+D56</f>
        <v>UNIVERSITARIO "A"</v>
      </c>
    </row>
    <row r="57" spans="4:8" ht="12.75">
      <c r="D57" s="60" t="str">
        <f>+B7</f>
        <v>CORDOBA ATHLETIC CLUB "B"</v>
      </c>
      <c r="E57" s="61" t="str">
        <f>+B10</f>
        <v>CARLOS PAZ</v>
      </c>
      <c r="F57" s="59" t="s">
        <v>4</v>
      </c>
      <c r="G57" s="61" t="str">
        <f>+E57</f>
        <v>CARLOS PAZ</v>
      </c>
      <c r="H57" s="60" t="str">
        <f>+D57</f>
        <v>CORDOBA ATHLETIC CLUB "B"</v>
      </c>
    </row>
    <row r="58" spans="4:8" ht="12.75">
      <c r="D58" s="60" t="str">
        <f>+B8</f>
        <v>TALA RUGBY CLUB "B"</v>
      </c>
      <c r="E58" s="61" t="str">
        <f>+B9</f>
        <v>JOCKEY CLUB VILLA MARIA</v>
      </c>
      <c r="F58" s="59" t="s">
        <v>5</v>
      </c>
      <c r="G58" s="61" t="str">
        <f>+E58</f>
        <v>JOCKEY CLUB VILLA MARIA</v>
      </c>
      <c r="H58" s="60" t="str">
        <f>+D58</f>
        <v>TALA RUGBY CLUB "B"</v>
      </c>
    </row>
    <row r="59" spans="4:8" ht="13.5" thickBot="1">
      <c r="D59" s="65"/>
      <c r="E59" s="65"/>
      <c r="G59" s="65"/>
      <c r="H59" s="65"/>
    </row>
    <row r="60" spans="4:8" ht="13.5" thickBot="1">
      <c r="D60" s="55" t="s">
        <v>33</v>
      </c>
      <c r="E60" s="56">
        <f>E53+7</f>
        <v>43274</v>
      </c>
      <c r="G60" s="55" t="s">
        <v>88</v>
      </c>
      <c r="H60" s="56">
        <f>H53+7</f>
        <v>43351</v>
      </c>
    </row>
    <row r="61" spans="4:8" ht="12.75">
      <c r="D61" s="57" t="str">
        <f>+B9</f>
        <v>JOCKEY CLUB VILLA MARIA</v>
      </c>
      <c r="E61" s="58" t="str">
        <f>+B14</f>
        <v>LIBRE</v>
      </c>
      <c r="F61" s="59" t="s">
        <v>42</v>
      </c>
      <c r="G61" s="58" t="str">
        <f>+E61</f>
        <v>LIBRE</v>
      </c>
      <c r="H61" s="57" t="str">
        <f>+D61</f>
        <v>JOCKEY CLUB VILLA MARIA</v>
      </c>
    </row>
    <row r="62" spans="4:8" ht="12.75">
      <c r="D62" s="60" t="str">
        <f>+B10</f>
        <v>CARLOS PAZ</v>
      </c>
      <c r="E62" s="61" t="str">
        <f>+B8</f>
        <v>TALA RUGBY CLUB "B"</v>
      </c>
      <c r="F62" s="59" t="s">
        <v>7</v>
      </c>
      <c r="G62" s="61" t="str">
        <f>+E62</f>
        <v>TALA RUGBY CLUB "B"</v>
      </c>
      <c r="H62" s="60" t="str">
        <f>+D62</f>
        <v>CARLOS PAZ</v>
      </c>
    </row>
    <row r="63" spans="4:8" ht="12.75">
      <c r="D63" s="60" t="str">
        <f>+B11</f>
        <v>LA TABLADA "A"</v>
      </c>
      <c r="E63" s="61" t="str">
        <f>+B7</f>
        <v>CORDOBA ATHLETIC CLUB "B"</v>
      </c>
      <c r="F63" s="59" t="s">
        <v>8</v>
      </c>
      <c r="G63" s="61" t="str">
        <f>+E63</f>
        <v>CORDOBA ATHLETIC CLUB "B"</v>
      </c>
      <c r="H63" s="60" t="str">
        <f>+D63</f>
        <v>LA TABLADA "A"</v>
      </c>
    </row>
    <row r="64" spans="4:8" ht="12.75">
      <c r="D64" s="60" t="str">
        <f>+B12</f>
        <v>URU CURE</v>
      </c>
      <c r="E64" s="61" t="str">
        <f>+B6</f>
        <v>UNIVERSITARIO "A"</v>
      </c>
      <c r="F64" s="59" t="s">
        <v>49</v>
      </c>
      <c r="G64" s="61" t="str">
        <f>+E64</f>
        <v>UNIVERSITARIO "A"</v>
      </c>
      <c r="H64" s="60" t="str">
        <f>+D64</f>
        <v>URU CURE</v>
      </c>
    </row>
    <row r="65" spans="4:8" ht="12.75">
      <c r="D65" s="60" t="str">
        <f>+B13</f>
        <v>ALIANZA JESUS MARIA</v>
      </c>
      <c r="E65" s="61" t="str">
        <f>+B5</f>
        <v>JOCKEY CLUB CBA "A"</v>
      </c>
      <c r="F65" s="59" t="s">
        <v>50</v>
      </c>
      <c r="G65" s="61" t="str">
        <f>+E65</f>
        <v>JOCKEY CLUB CBA "A"</v>
      </c>
      <c r="H65" s="60" t="str">
        <f>+D65</f>
        <v>ALIANZA JESUS MARIA</v>
      </c>
    </row>
    <row r="68" spans="7:8" ht="12.75">
      <c r="G68" s="67"/>
      <c r="H68" s="68"/>
    </row>
    <row r="69" spans="7:8" ht="12.75">
      <c r="G69" s="69"/>
      <c r="H69" s="69"/>
    </row>
    <row r="70" spans="7:8" ht="12.75">
      <c r="G70" s="69"/>
      <c r="H70" s="69"/>
    </row>
    <row r="72" spans="7:8" ht="12.75">
      <c r="G72" s="67"/>
      <c r="H72" s="68"/>
    </row>
    <row r="73" spans="7:8" ht="12.75">
      <c r="G73" s="69"/>
      <c r="H73" s="69"/>
    </row>
    <row r="74" spans="7:8" ht="12.75">
      <c r="G74" s="69"/>
      <c r="H74" s="69"/>
    </row>
  </sheetData>
  <sheetProtection/>
  <mergeCells count="1">
    <mergeCell ref="D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PageLayoutView="0" workbookViewId="0" topLeftCell="A2">
      <selection activeCell="B71" sqref="B71"/>
    </sheetView>
  </sheetViews>
  <sheetFormatPr defaultColWidth="11.421875" defaultRowHeight="12.75"/>
  <cols>
    <col min="1" max="1" width="3.140625" style="0" bestFit="1" customWidth="1"/>
    <col min="2" max="2" width="32.7109375" style="0" customWidth="1"/>
    <col min="3" max="3" width="2.28125" style="0" customWidth="1"/>
    <col min="4" max="5" width="32.7109375" style="0" customWidth="1"/>
    <col min="6" max="6" width="7.140625" style="53" customWidth="1"/>
    <col min="7" max="8" width="32.7109375" style="0" customWidth="1"/>
    <col min="9" max="9" width="2.00390625" style="0" customWidth="1"/>
    <col min="10" max="11" width="32.7109375" style="0" customWidth="1"/>
  </cols>
  <sheetData>
    <row r="1" ht="13.5" thickBot="1"/>
    <row r="2" spans="1:9" ht="19.5" thickBot="1">
      <c r="A2" s="2"/>
      <c r="B2" s="3"/>
      <c r="D2" s="1" t="s">
        <v>101</v>
      </c>
      <c r="E2" s="73"/>
      <c r="F2" s="73"/>
      <c r="G2" s="73"/>
      <c r="H2" s="73"/>
      <c r="I2" s="74"/>
    </row>
    <row r="3" ht="13.5" thickBot="1">
      <c r="A3" s="2"/>
    </row>
    <row r="4" spans="1:11" ht="15.75" thickBot="1">
      <c r="A4" s="2"/>
      <c r="B4" s="54" t="s">
        <v>0</v>
      </c>
      <c r="D4" s="55" t="s">
        <v>1</v>
      </c>
      <c r="E4" s="56">
        <v>43211</v>
      </c>
      <c r="G4" s="55" t="s">
        <v>51</v>
      </c>
      <c r="H4" s="56">
        <f>+E60+7</f>
        <v>43281</v>
      </c>
      <c r="J4" s="42" t="s">
        <v>91</v>
      </c>
      <c r="K4" s="43">
        <f>+H60+7</f>
        <v>43358</v>
      </c>
    </row>
    <row r="5" spans="1:11" ht="15.75" thickBot="1">
      <c r="A5" s="27">
        <v>1</v>
      </c>
      <c r="B5" s="70" t="s">
        <v>97</v>
      </c>
      <c r="D5" s="57" t="str">
        <f>+B5</f>
        <v>JOCKEY CLUB CBA "B"</v>
      </c>
      <c r="E5" s="58" t="str">
        <f>+B14</f>
        <v>LIBRE</v>
      </c>
      <c r="F5" s="59" t="s">
        <v>52</v>
      </c>
      <c r="G5" s="58" t="str">
        <f>+E5</f>
        <v>LIBRE</v>
      </c>
      <c r="H5" s="57" t="str">
        <f>+D5</f>
        <v>JOCKEY CLUB CBA "B"</v>
      </c>
      <c r="J5" s="45" t="s">
        <v>89</v>
      </c>
      <c r="K5" s="46" t="s">
        <v>90</v>
      </c>
    </row>
    <row r="6" spans="1:11" ht="15">
      <c r="A6" s="25">
        <v>2</v>
      </c>
      <c r="B6" s="71" t="s">
        <v>95</v>
      </c>
      <c r="D6" s="60" t="str">
        <f>+B6</f>
        <v>UNIVERSITARIO "B"</v>
      </c>
      <c r="E6" s="61" t="str">
        <f>+B13</f>
        <v>AERO CLUB RIO IV</v>
      </c>
      <c r="F6" s="59" t="s">
        <v>53</v>
      </c>
      <c r="G6" s="61" t="str">
        <f>+E6</f>
        <v>AERO CLUB RIO IV</v>
      </c>
      <c r="H6" s="60" t="str">
        <f>+D6</f>
        <v>UNIVERSITARIO "B"</v>
      </c>
      <c r="J6" s="47"/>
      <c r="K6" s="48"/>
    </row>
    <row r="7" spans="1:11" ht="15.75" thickBot="1">
      <c r="A7" s="25">
        <v>3</v>
      </c>
      <c r="B7" s="71" t="s">
        <v>75</v>
      </c>
      <c r="D7" s="60" t="str">
        <f>+B7</f>
        <v>CORDOBA ATHLETIC CLUB "A"</v>
      </c>
      <c r="E7" s="61" t="str">
        <f>+B12</f>
        <v>CORDOBA RUGBY</v>
      </c>
      <c r="F7" s="59" t="s">
        <v>20</v>
      </c>
      <c r="G7" s="61" t="str">
        <f>+E7</f>
        <v>CORDOBA RUGBY</v>
      </c>
      <c r="H7" s="60" t="str">
        <f>+D7</f>
        <v>CORDOBA ATHLETIC CLUB "A"</v>
      </c>
      <c r="J7" s="49"/>
      <c r="K7" s="50"/>
    </row>
    <row r="8" spans="1:11" ht="15">
      <c r="A8" s="25">
        <v>4</v>
      </c>
      <c r="B8" s="71" t="s">
        <v>73</v>
      </c>
      <c r="D8" s="60" t="str">
        <f>+B8</f>
        <v>TALA RUGBY CLUB "A"</v>
      </c>
      <c r="E8" s="61" t="str">
        <f>+B11</f>
        <v>LA TABLADA "B"</v>
      </c>
      <c r="F8" s="59" t="s">
        <v>12</v>
      </c>
      <c r="G8" s="61" t="str">
        <f>+E8</f>
        <v>LA TABLADA "B"</v>
      </c>
      <c r="H8" s="60" t="str">
        <f>+D8</f>
        <v>TALA RUGBY CLUB "A"</v>
      </c>
      <c r="J8" s="44"/>
      <c r="K8" s="44"/>
    </row>
    <row r="9" spans="1:11" ht="15.75" thickBot="1">
      <c r="A9" s="25">
        <v>5</v>
      </c>
      <c r="B9" s="71" t="s">
        <v>93</v>
      </c>
      <c r="D9" s="60" t="str">
        <f>+B9</f>
        <v>PALERMO BAJO</v>
      </c>
      <c r="E9" s="61" t="str">
        <f>+B10</f>
        <v>SAN MARTIN VILLA MARIA</v>
      </c>
      <c r="F9" s="59" t="s">
        <v>13</v>
      </c>
      <c r="G9" s="61" t="str">
        <f>+E9</f>
        <v>SAN MARTIN VILLA MARIA</v>
      </c>
      <c r="H9" s="60" t="str">
        <f>+D9</f>
        <v>PALERMO BAJO</v>
      </c>
      <c r="J9" s="44"/>
      <c r="K9" s="44"/>
    </row>
    <row r="10" spans="1:11" ht="15.75" thickBot="1">
      <c r="A10" s="25">
        <v>6</v>
      </c>
      <c r="B10" s="71" t="s">
        <v>57</v>
      </c>
      <c r="D10" s="62" t="str">
        <f>+B11</f>
        <v>LA TABLADA "B"</v>
      </c>
      <c r="E10" s="63"/>
      <c r="F10" s="64"/>
      <c r="G10" s="63"/>
      <c r="H10" s="62" t="s">
        <v>93</v>
      </c>
      <c r="J10" s="42" t="s">
        <v>92</v>
      </c>
      <c r="K10" s="43">
        <f>+K4+7</f>
        <v>43365</v>
      </c>
    </row>
    <row r="11" spans="1:11" ht="15.75" thickBot="1">
      <c r="A11" s="25">
        <v>7</v>
      </c>
      <c r="B11" s="71" t="s">
        <v>94</v>
      </c>
      <c r="C11" s="16"/>
      <c r="D11" s="55" t="s">
        <v>6</v>
      </c>
      <c r="E11" s="56">
        <f>E4+7</f>
        <v>43218</v>
      </c>
      <c r="G11" s="55" t="s">
        <v>54</v>
      </c>
      <c r="H11" s="56">
        <f>H4+14</f>
        <v>43295</v>
      </c>
      <c r="J11" s="45" t="s">
        <v>89</v>
      </c>
      <c r="K11" s="46" t="s">
        <v>90</v>
      </c>
    </row>
    <row r="12" spans="1:11" ht="15.75" thickBot="1">
      <c r="A12" s="25">
        <v>8</v>
      </c>
      <c r="B12" s="71" t="s">
        <v>38</v>
      </c>
      <c r="D12" s="57" t="str">
        <f>+B14</f>
        <v>LIBRE</v>
      </c>
      <c r="E12" s="58" t="str">
        <f>+B10</f>
        <v>SAN MARTIN VILLA MARIA</v>
      </c>
      <c r="F12" s="59" t="s">
        <v>46</v>
      </c>
      <c r="G12" s="58" t="str">
        <f>+E12</f>
        <v>SAN MARTIN VILLA MARIA</v>
      </c>
      <c r="H12" s="57" t="str">
        <f>+D12</f>
        <v>LIBRE</v>
      </c>
      <c r="J12" s="51"/>
      <c r="K12" s="52"/>
    </row>
    <row r="13" spans="1:8" ht="12.75">
      <c r="A13" s="25">
        <v>9</v>
      </c>
      <c r="B13" s="71" t="s">
        <v>84</v>
      </c>
      <c r="D13" s="60" t="str">
        <f>+B11</f>
        <v>LA TABLADA "B"</v>
      </c>
      <c r="E13" s="61" t="str">
        <f>+B9</f>
        <v>PALERMO BAJO</v>
      </c>
      <c r="F13" s="59" t="s">
        <v>16</v>
      </c>
      <c r="G13" s="61" t="str">
        <f>+E13</f>
        <v>PALERMO BAJO</v>
      </c>
      <c r="H13" s="60" t="str">
        <f>+D13</f>
        <v>LA TABLADA "B"</v>
      </c>
    </row>
    <row r="14" spans="1:8" ht="13.5" thickBot="1">
      <c r="A14" s="26">
        <v>10</v>
      </c>
      <c r="B14" s="72" t="s">
        <v>60</v>
      </c>
      <c r="D14" s="60" t="str">
        <f>+B12</f>
        <v>CORDOBA RUGBY</v>
      </c>
      <c r="E14" s="61" t="str">
        <f>+B8</f>
        <v>TALA RUGBY CLUB "A"</v>
      </c>
      <c r="F14" s="59" t="s">
        <v>55</v>
      </c>
      <c r="G14" s="61" t="str">
        <f>+E14</f>
        <v>TALA RUGBY CLUB "A"</v>
      </c>
      <c r="H14" s="60" t="str">
        <f>+D14</f>
        <v>CORDOBA RUGBY</v>
      </c>
    </row>
    <row r="15" spans="1:8" ht="12.75">
      <c r="A15" s="2"/>
      <c r="D15" s="60" t="str">
        <f>+B13</f>
        <v>AERO CLUB RIO IV</v>
      </c>
      <c r="E15" s="61" t="str">
        <f>+B7</f>
        <v>CORDOBA ATHLETIC CLUB "A"</v>
      </c>
      <c r="F15" s="59" t="s">
        <v>56</v>
      </c>
      <c r="G15" s="61" t="str">
        <f>+E15</f>
        <v>CORDOBA ATHLETIC CLUB "A"</v>
      </c>
      <c r="H15" s="60" t="str">
        <f>+D15</f>
        <v>AERO CLUB RIO IV</v>
      </c>
    </row>
    <row r="16" spans="4:8" ht="12.75">
      <c r="D16" s="60" t="str">
        <f>+B5</f>
        <v>JOCKEY CLUB CBA "B"</v>
      </c>
      <c r="E16" s="61" t="str">
        <f>+B6</f>
        <v>UNIVERSITARIO "B"</v>
      </c>
      <c r="F16" s="59" t="s">
        <v>9</v>
      </c>
      <c r="G16" s="61" t="str">
        <f>+E16</f>
        <v>UNIVERSITARIO "B"</v>
      </c>
      <c r="H16" s="60" t="str">
        <f>+D16</f>
        <v>JOCKEY CLUB CBA "B"</v>
      </c>
    </row>
    <row r="17" spans="4:8" ht="13.5" thickBot="1">
      <c r="D17" s="65"/>
      <c r="E17" s="65"/>
      <c r="G17" s="65"/>
      <c r="H17" s="65"/>
    </row>
    <row r="18" spans="4:8" ht="13.5" thickBot="1">
      <c r="D18" s="55" t="s">
        <v>10</v>
      </c>
      <c r="E18" s="56">
        <f>E11+7</f>
        <v>43225</v>
      </c>
      <c r="G18" s="55" t="s">
        <v>80</v>
      </c>
      <c r="H18" s="56">
        <f>H11+7</f>
        <v>43302</v>
      </c>
    </row>
    <row r="19" spans="3:8" ht="12.75">
      <c r="C19" s="16"/>
      <c r="D19" s="57" t="str">
        <f>+B6</f>
        <v>UNIVERSITARIO "B"</v>
      </c>
      <c r="E19" s="58" t="str">
        <f>+B14</f>
        <v>LIBRE</v>
      </c>
      <c r="F19" s="59" t="s">
        <v>61</v>
      </c>
      <c r="G19" s="58" t="str">
        <f>+E19</f>
        <v>LIBRE</v>
      </c>
      <c r="H19" s="57" t="str">
        <f>+D19</f>
        <v>UNIVERSITARIO "B"</v>
      </c>
    </row>
    <row r="20" spans="4:8" ht="12.75">
      <c r="D20" s="60" t="str">
        <f>+B7</f>
        <v>CORDOBA ATHLETIC CLUB "A"</v>
      </c>
      <c r="E20" s="61" t="str">
        <f>+B5</f>
        <v>JOCKEY CLUB CBA "B"</v>
      </c>
      <c r="F20" s="59" t="s">
        <v>11</v>
      </c>
      <c r="G20" s="61" t="str">
        <f>+E20</f>
        <v>JOCKEY CLUB CBA "B"</v>
      </c>
      <c r="H20" s="60" t="str">
        <f>+D20</f>
        <v>CORDOBA ATHLETIC CLUB "A"</v>
      </c>
    </row>
    <row r="21" spans="4:8" ht="12.75">
      <c r="D21" s="60" t="str">
        <f>+B8</f>
        <v>TALA RUGBY CLUB "A"</v>
      </c>
      <c r="E21" s="61" t="str">
        <f>+B13</f>
        <v>AERO CLUB RIO IV</v>
      </c>
      <c r="F21" s="59" t="s">
        <v>36</v>
      </c>
      <c r="G21" s="61" t="str">
        <f>+E21</f>
        <v>AERO CLUB RIO IV</v>
      </c>
      <c r="H21" s="60" t="str">
        <f>+D21</f>
        <v>TALA RUGBY CLUB "A"</v>
      </c>
    </row>
    <row r="22" spans="4:8" ht="12.75">
      <c r="D22" s="60" t="str">
        <f>+B9</f>
        <v>PALERMO BAJO</v>
      </c>
      <c r="E22" s="61" t="str">
        <f>+B12</f>
        <v>CORDOBA RUGBY</v>
      </c>
      <c r="F22" s="59" t="s">
        <v>37</v>
      </c>
      <c r="G22" s="61" t="str">
        <f>+E22</f>
        <v>CORDOBA RUGBY</v>
      </c>
      <c r="H22" s="60" t="str">
        <f>+D22</f>
        <v>PALERMO BAJO</v>
      </c>
    </row>
    <row r="23" spans="4:8" ht="12.75">
      <c r="D23" s="60" t="str">
        <f>+B10</f>
        <v>SAN MARTIN VILLA MARIA</v>
      </c>
      <c r="E23" s="61" t="str">
        <f>+B11</f>
        <v>LA TABLADA "B"</v>
      </c>
      <c r="F23" s="59" t="s">
        <v>23</v>
      </c>
      <c r="G23" s="61" t="str">
        <f>+E23</f>
        <v>LA TABLADA "B"</v>
      </c>
      <c r="H23" s="60" t="str">
        <f>+D23</f>
        <v>SAN MARTIN VILLA MARIA</v>
      </c>
    </row>
    <row r="24" spans="4:8" ht="13.5" thickBot="1">
      <c r="D24" s="65"/>
      <c r="E24" s="65"/>
      <c r="G24" s="65"/>
      <c r="H24" s="65"/>
    </row>
    <row r="25" spans="4:8" ht="13.5" thickBot="1">
      <c r="D25" s="55" t="s">
        <v>14</v>
      </c>
      <c r="E25" s="56">
        <f>E18+7</f>
        <v>43232</v>
      </c>
      <c r="G25" s="55" t="s">
        <v>81</v>
      </c>
      <c r="H25" s="56">
        <f>H18+7</f>
        <v>43309</v>
      </c>
    </row>
    <row r="26" spans="3:8" ht="12.75">
      <c r="C26" s="16"/>
      <c r="D26" s="57" t="str">
        <f>+B14</f>
        <v>LIBRE</v>
      </c>
      <c r="E26" s="58" t="str">
        <f>+B11</f>
        <v>LA TABLADA "B"</v>
      </c>
      <c r="F26" s="59" t="s">
        <v>62</v>
      </c>
      <c r="G26" s="58" t="str">
        <f>+E26</f>
        <v>LA TABLADA "B"</v>
      </c>
      <c r="H26" s="57" t="str">
        <f>+D26</f>
        <v>LIBRE</v>
      </c>
    </row>
    <row r="27" spans="4:8" ht="12.75">
      <c r="D27" s="60" t="str">
        <f>+B12</f>
        <v>CORDOBA RUGBY</v>
      </c>
      <c r="E27" s="61" t="str">
        <f>+B10</f>
        <v>SAN MARTIN VILLA MARIA</v>
      </c>
      <c r="F27" s="59" t="s">
        <v>15</v>
      </c>
      <c r="G27" s="61" t="str">
        <f>+E27</f>
        <v>SAN MARTIN VILLA MARIA</v>
      </c>
      <c r="H27" s="60" t="str">
        <f>+D27</f>
        <v>CORDOBA RUGBY</v>
      </c>
    </row>
    <row r="28" spans="4:8" ht="12.75">
      <c r="D28" s="60" t="str">
        <f>+B13</f>
        <v>AERO CLUB RIO IV</v>
      </c>
      <c r="E28" s="61" t="str">
        <f>+B9</f>
        <v>PALERMO BAJO</v>
      </c>
      <c r="F28" s="59" t="s">
        <v>40</v>
      </c>
      <c r="G28" s="61" t="str">
        <f>+E28</f>
        <v>PALERMO BAJO</v>
      </c>
      <c r="H28" s="60" t="str">
        <f>+D28</f>
        <v>AERO CLUB RIO IV</v>
      </c>
    </row>
    <row r="29" spans="4:8" ht="12.75">
      <c r="D29" s="60" t="str">
        <f>+B5</f>
        <v>JOCKEY CLUB CBA "B"</v>
      </c>
      <c r="E29" s="61" t="str">
        <f>+B8</f>
        <v>TALA RUGBY CLUB "A"</v>
      </c>
      <c r="F29" s="59" t="s">
        <v>17</v>
      </c>
      <c r="G29" s="61" t="str">
        <f>+E29</f>
        <v>TALA RUGBY CLUB "A"</v>
      </c>
      <c r="H29" s="60" t="str">
        <f>+D29</f>
        <v>JOCKEY CLUB CBA "B"</v>
      </c>
    </row>
    <row r="30" spans="4:8" ht="12.75">
      <c r="D30" s="60" t="str">
        <f>+B6</f>
        <v>UNIVERSITARIO "B"</v>
      </c>
      <c r="E30" s="61" t="str">
        <f>+B7</f>
        <v>CORDOBA ATHLETIC CLUB "A"</v>
      </c>
      <c r="F30" s="59" t="s">
        <v>18</v>
      </c>
      <c r="G30" s="61" t="str">
        <f>+E30</f>
        <v>CORDOBA ATHLETIC CLUB "A"</v>
      </c>
      <c r="H30" s="60" t="str">
        <f>+D30</f>
        <v>UNIVERSITARIO "B"</v>
      </c>
    </row>
    <row r="31" spans="4:8" ht="13.5" thickBot="1">
      <c r="D31" s="66"/>
      <c r="E31" s="66"/>
      <c r="F31" s="64"/>
      <c r="G31" s="66"/>
      <c r="H31" s="66"/>
    </row>
    <row r="32" spans="4:8" ht="13.5" thickBot="1">
      <c r="D32" s="55" t="s">
        <v>19</v>
      </c>
      <c r="E32" s="56">
        <f>E25+7</f>
        <v>43239</v>
      </c>
      <c r="G32" s="55" t="s">
        <v>82</v>
      </c>
      <c r="H32" s="56">
        <f>H25+7</f>
        <v>43316</v>
      </c>
    </row>
    <row r="33" spans="3:8" ht="12.75">
      <c r="C33" s="16"/>
      <c r="D33" s="57" t="str">
        <f>+B7</f>
        <v>CORDOBA ATHLETIC CLUB "A"</v>
      </c>
      <c r="E33" s="58" t="str">
        <f>+B14</f>
        <v>LIBRE</v>
      </c>
      <c r="F33" s="59" t="s">
        <v>35</v>
      </c>
      <c r="G33" s="58" t="str">
        <f>+E33</f>
        <v>LIBRE</v>
      </c>
      <c r="H33" s="57" t="str">
        <f>+D33</f>
        <v>CORDOBA ATHLETIC CLUB "A"</v>
      </c>
    </row>
    <row r="34" spans="4:8" ht="12.75">
      <c r="D34" s="60" t="str">
        <f>+B8</f>
        <v>TALA RUGBY CLUB "A"</v>
      </c>
      <c r="E34" s="61" t="str">
        <f>+B6</f>
        <v>UNIVERSITARIO "B"</v>
      </c>
      <c r="F34" s="59" t="s">
        <v>21</v>
      </c>
      <c r="G34" s="61" t="str">
        <f>+E34</f>
        <v>UNIVERSITARIO "B"</v>
      </c>
      <c r="H34" s="60" t="str">
        <f>+D34</f>
        <v>TALA RUGBY CLUB "A"</v>
      </c>
    </row>
    <row r="35" spans="4:8" ht="12.75">
      <c r="D35" s="60" t="str">
        <f>+B9</f>
        <v>PALERMO BAJO</v>
      </c>
      <c r="E35" s="61" t="str">
        <f>+B5</f>
        <v>JOCKEY CLUB CBA "B"</v>
      </c>
      <c r="F35" s="59" t="s">
        <v>22</v>
      </c>
      <c r="G35" s="61" t="str">
        <f>+E35</f>
        <v>JOCKEY CLUB CBA "B"</v>
      </c>
      <c r="H35" s="60" t="str">
        <f>+D35</f>
        <v>PALERMO BAJO</v>
      </c>
    </row>
    <row r="36" spans="4:8" ht="12.75">
      <c r="D36" s="60" t="str">
        <f>+B10</f>
        <v>SAN MARTIN VILLA MARIA</v>
      </c>
      <c r="E36" s="61" t="str">
        <f>+B13</f>
        <v>AERO CLUB RIO IV</v>
      </c>
      <c r="F36" s="59" t="s">
        <v>43</v>
      </c>
      <c r="G36" s="61" t="str">
        <f>+E36</f>
        <v>AERO CLUB RIO IV</v>
      </c>
      <c r="H36" s="60" t="str">
        <f>+D36</f>
        <v>SAN MARTIN VILLA MARIA</v>
      </c>
    </row>
    <row r="37" spans="4:8" ht="12.75">
      <c r="D37" s="60" t="str">
        <f>+B11</f>
        <v>LA TABLADA "B"</v>
      </c>
      <c r="E37" s="61" t="str">
        <f>+B12</f>
        <v>CORDOBA RUGBY</v>
      </c>
      <c r="F37" s="59" t="s">
        <v>44</v>
      </c>
      <c r="G37" s="61" t="str">
        <f>+E37</f>
        <v>CORDOBA RUGBY</v>
      </c>
      <c r="H37" s="60" t="str">
        <f>+D37</f>
        <v>LA TABLADA "B"</v>
      </c>
    </row>
    <row r="38" spans="4:8" ht="13.5" thickBot="1">
      <c r="D38" s="65"/>
      <c r="E38" s="65"/>
      <c r="G38" s="65"/>
      <c r="H38" s="65"/>
    </row>
    <row r="39" spans="4:8" ht="13.5" thickBot="1">
      <c r="D39" s="55" t="s">
        <v>24</v>
      </c>
      <c r="E39" s="56">
        <f>E32+14</f>
        <v>43253</v>
      </c>
      <c r="G39" s="55" t="s">
        <v>85</v>
      </c>
      <c r="H39" s="56">
        <f>H32+7</f>
        <v>43323</v>
      </c>
    </row>
    <row r="40" spans="3:8" ht="12.75">
      <c r="C40" s="16"/>
      <c r="D40" s="57" t="str">
        <f>+B14</f>
        <v>LIBRE</v>
      </c>
      <c r="E40" s="58" t="str">
        <f>+B12</f>
        <v>CORDOBA RUGBY</v>
      </c>
      <c r="F40" s="59" t="s">
        <v>48</v>
      </c>
      <c r="G40" s="58" t="str">
        <f>+E40</f>
        <v>CORDOBA RUGBY</v>
      </c>
      <c r="H40" s="57" t="str">
        <f>+D40</f>
        <v>LIBRE</v>
      </c>
    </row>
    <row r="41" spans="4:8" ht="12.75">
      <c r="D41" s="60" t="str">
        <f>+B13</f>
        <v>AERO CLUB RIO IV</v>
      </c>
      <c r="E41" s="61" t="str">
        <f>+B11</f>
        <v>LA TABLADA "B"</v>
      </c>
      <c r="F41" s="59" t="s">
        <v>45</v>
      </c>
      <c r="G41" s="61" t="str">
        <f>+E41</f>
        <v>LA TABLADA "B"</v>
      </c>
      <c r="H41" s="60" t="str">
        <f>+D41</f>
        <v>AERO CLUB RIO IV</v>
      </c>
    </row>
    <row r="42" spans="4:8" ht="12.75">
      <c r="D42" s="60" t="str">
        <f>+B5</f>
        <v>JOCKEY CLUB CBA "B"</v>
      </c>
      <c r="E42" s="61" t="str">
        <f>+B10</f>
        <v>SAN MARTIN VILLA MARIA</v>
      </c>
      <c r="F42" s="59" t="s">
        <v>25</v>
      </c>
      <c r="G42" s="61" t="str">
        <f>+E42</f>
        <v>SAN MARTIN VILLA MARIA</v>
      </c>
      <c r="H42" s="60" t="str">
        <f>+D42</f>
        <v>JOCKEY CLUB CBA "B"</v>
      </c>
    </row>
    <row r="43" spans="4:8" ht="12.75">
      <c r="D43" s="60" t="str">
        <f>+B6</f>
        <v>UNIVERSITARIO "B"</v>
      </c>
      <c r="E43" s="61" t="str">
        <f>+B9</f>
        <v>PALERMO BAJO</v>
      </c>
      <c r="F43" s="59" t="s">
        <v>26</v>
      </c>
      <c r="G43" s="61" t="str">
        <f>+E43</f>
        <v>PALERMO BAJO</v>
      </c>
      <c r="H43" s="60" t="str">
        <f>+D43</f>
        <v>UNIVERSITARIO "B"</v>
      </c>
    </row>
    <row r="44" spans="4:8" ht="12.75">
      <c r="D44" s="60" t="str">
        <f>+B7</f>
        <v>CORDOBA ATHLETIC CLUB "A"</v>
      </c>
      <c r="E44" s="61" t="str">
        <f>+B8</f>
        <v>TALA RUGBY CLUB "A"</v>
      </c>
      <c r="F44" s="59" t="s">
        <v>27</v>
      </c>
      <c r="G44" s="61" t="str">
        <f>+E44</f>
        <v>TALA RUGBY CLUB "A"</v>
      </c>
      <c r="H44" s="60" t="str">
        <f>+D44</f>
        <v>CORDOBA ATHLETIC CLUB "A"</v>
      </c>
    </row>
    <row r="45" spans="4:8" ht="13.5" thickBot="1">
      <c r="D45" s="65"/>
      <c r="E45" s="65"/>
      <c r="G45" s="65"/>
      <c r="H45" s="65"/>
    </row>
    <row r="46" spans="4:8" ht="13.5" thickBot="1">
      <c r="D46" s="55" t="s">
        <v>28</v>
      </c>
      <c r="E46" s="56">
        <f>E39+7</f>
        <v>43260</v>
      </c>
      <c r="G46" s="55" t="s">
        <v>86</v>
      </c>
      <c r="H46" s="56">
        <f>H39+14</f>
        <v>43337</v>
      </c>
    </row>
    <row r="47" spans="4:8" ht="12.75">
      <c r="D47" s="57" t="str">
        <f>+B8</f>
        <v>TALA RUGBY CLUB "A"</v>
      </c>
      <c r="E47" s="58" t="str">
        <f>+B14</f>
        <v>LIBRE</v>
      </c>
      <c r="F47" s="59" t="s">
        <v>63</v>
      </c>
      <c r="G47" s="58" t="str">
        <f>+E47</f>
        <v>LIBRE</v>
      </c>
      <c r="H47" s="57" t="str">
        <f>+D47</f>
        <v>TALA RUGBY CLUB "A"</v>
      </c>
    </row>
    <row r="48" spans="4:8" ht="12.75">
      <c r="D48" s="60" t="str">
        <f>+B9</f>
        <v>PALERMO BAJO</v>
      </c>
      <c r="E48" s="61" t="str">
        <f>+B7</f>
        <v>CORDOBA ATHLETIC CLUB "A"</v>
      </c>
      <c r="F48" s="59" t="s">
        <v>29</v>
      </c>
      <c r="G48" s="61" t="str">
        <f>+E48</f>
        <v>CORDOBA ATHLETIC CLUB "A"</v>
      </c>
      <c r="H48" s="60" t="str">
        <f>+D48</f>
        <v>PALERMO BAJO</v>
      </c>
    </row>
    <row r="49" spans="4:8" ht="12.75">
      <c r="D49" s="60" t="str">
        <f>+B10</f>
        <v>SAN MARTIN VILLA MARIA</v>
      </c>
      <c r="E49" s="61" t="str">
        <f>+B6</f>
        <v>UNIVERSITARIO "B"</v>
      </c>
      <c r="F49" s="59" t="s">
        <v>30</v>
      </c>
      <c r="G49" s="61" t="str">
        <f>+E49</f>
        <v>UNIVERSITARIO "B"</v>
      </c>
      <c r="H49" s="60" t="str">
        <f>+D49</f>
        <v>SAN MARTIN VILLA MARIA</v>
      </c>
    </row>
    <row r="50" spans="4:8" ht="12.75">
      <c r="D50" s="60" t="str">
        <f>+B11</f>
        <v>LA TABLADA "B"</v>
      </c>
      <c r="E50" s="61" t="str">
        <f>+B5</f>
        <v>JOCKEY CLUB CBA "B"</v>
      </c>
      <c r="F50" s="59" t="s">
        <v>31</v>
      </c>
      <c r="G50" s="61" t="str">
        <f>+E50</f>
        <v>JOCKEY CLUB CBA "B"</v>
      </c>
      <c r="H50" s="60" t="str">
        <f>+D50</f>
        <v>LA TABLADA "B"</v>
      </c>
    </row>
    <row r="51" spans="4:8" ht="12.75">
      <c r="D51" s="60" t="str">
        <f>+B12</f>
        <v>CORDOBA RUGBY</v>
      </c>
      <c r="E51" s="61" t="str">
        <f>+B13</f>
        <v>AERO CLUB RIO IV</v>
      </c>
      <c r="F51" s="59" t="s">
        <v>47</v>
      </c>
      <c r="G51" s="61" t="str">
        <f>+E51</f>
        <v>AERO CLUB RIO IV</v>
      </c>
      <c r="H51" s="60" t="str">
        <f>+D51</f>
        <v>CORDOBA RUGBY</v>
      </c>
    </row>
    <row r="52" spans="4:8" ht="13.5" thickBot="1">
      <c r="D52" s="66"/>
      <c r="E52" s="66"/>
      <c r="F52" s="64"/>
      <c r="G52" s="66"/>
      <c r="H52" s="66"/>
    </row>
    <row r="53" spans="4:8" ht="13.5" thickBot="1">
      <c r="D53" s="55" t="s">
        <v>32</v>
      </c>
      <c r="E53" s="56">
        <f>E46+7</f>
        <v>43267</v>
      </c>
      <c r="G53" s="55" t="s">
        <v>87</v>
      </c>
      <c r="H53" s="56">
        <f>H46+7</f>
        <v>43344</v>
      </c>
    </row>
    <row r="54" spans="4:8" ht="12.75">
      <c r="D54" s="57" t="str">
        <f>+B14</f>
        <v>LIBRE</v>
      </c>
      <c r="E54" s="58" t="str">
        <f>+B13</f>
        <v>AERO CLUB RIO IV</v>
      </c>
      <c r="F54" s="59" t="s">
        <v>64</v>
      </c>
      <c r="G54" s="58" t="str">
        <f>+E54</f>
        <v>AERO CLUB RIO IV</v>
      </c>
      <c r="H54" s="57" t="str">
        <f>+D54</f>
        <v>LIBRE</v>
      </c>
    </row>
    <row r="55" spans="4:8" ht="12.75">
      <c r="D55" s="60" t="str">
        <f>+B5</f>
        <v>JOCKEY CLUB CBA "B"</v>
      </c>
      <c r="E55" s="61" t="str">
        <f>+B12</f>
        <v>CORDOBA RUGBY</v>
      </c>
      <c r="F55" s="59" t="s">
        <v>2</v>
      </c>
      <c r="G55" s="61" t="str">
        <f>+E55</f>
        <v>CORDOBA RUGBY</v>
      </c>
      <c r="H55" s="60" t="str">
        <f>+D55</f>
        <v>JOCKEY CLUB CBA "B"</v>
      </c>
    </row>
    <row r="56" spans="4:8" ht="12.75">
      <c r="D56" s="60" t="str">
        <f>+B6</f>
        <v>UNIVERSITARIO "B"</v>
      </c>
      <c r="E56" s="61" t="str">
        <f>+B11</f>
        <v>LA TABLADA "B"</v>
      </c>
      <c r="F56" s="59" t="s">
        <v>3</v>
      </c>
      <c r="G56" s="61" t="str">
        <f>+E56</f>
        <v>LA TABLADA "B"</v>
      </c>
      <c r="H56" s="60" t="str">
        <f>+D56</f>
        <v>UNIVERSITARIO "B"</v>
      </c>
    </row>
    <row r="57" spans="4:8" ht="12.75">
      <c r="D57" s="60" t="str">
        <f>+B7</f>
        <v>CORDOBA ATHLETIC CLUB "A"</v>
      </c>
      <c r="E57" s="61" t="str">
        <f>+B10</f>
        <v>SAN MARTIN VILLA MARIA</v>
      </c>
      <c r="F57" s="59" t="s">
        <v>4</v>
      </c>
      <c r="G57" s="61" t="str">
        <f>+E57</f>
        <v>SAN MARTIN VILLA MARIA</v>
      </c>
      <c r="H57" s="60" t="str">
        <f>+D57</f>
        <v>CORDOBA ATHLETIC CLUB "A"</v>
      </c>
    </row>
    <row r="58" spans="4:8" ht="12.75">
      <c r="D58" s="60" t="str">
        <f>+B8</f>
        <v>TALA RUGBY CLUB "A"</v>
      </c>
      <c r="E58" s="61" t="str">
        <f>+B9</f>
        <v>PALERMO BAJO</v>
      </c>
      <c r="F58" s="59" t="s">
        <v>5</v>
      </c>
      <c r="G58" s="61" t="str">
        <f>+E58</f>
        <v>PALERMO BAJO</v>
      </c>
      <c r="H58" s="60" t="str">
        <f>+D58</f>
        <v>TALA RUGBY CLUB "A"</v>
      </c>
    </row>
    <row r="59" spans="4:8" ht="13.5" thickBot="1">
      <c r="D59" s="65"/>
      <c r="E59" s="65"/>
      <c r="G59" s="65"/>
      <c r="H59" s="65"/>
    </row>
    <row r="60" spans="4:8" ht="13.5" thickBot="1">
      <c r="D60" s="55" t="s">
        <v>33</v>
      </c>
      <c r="E60" s="56">
        <f>E53+7</f>
        <v>43274</v>
      </c>
      <c r="G60" s="55" t="s">
        <v>88</v>
      </c>
      <c r="H60" s="56">
        <f>H53+7</f>
        <v>43351</v>
      </c>
    </row>
    <row r="61" spans="4:8" ht="12.75">
      <c r="D61" s="57" t="str">
        <f>+B9</f>
        <v>PALERMO BAJO</v>
      </c>
      <c r="E61" s="58" t="str">
        <f>+B14</f>
        <v>LIBRE</v>
      </c>
      <c r="F61" s="59" t="s">
        <v>42</v>
      </c>
      <c r="G61" s="58" t="str">
        <f>+E61</f>
        <v>LIBRE</v>
      </c>
      <c r="H61" s="57" t="str">
        <f>+D61</f>
        <v>PALERMO BAJO</v>
      </c>
    </row>
    <row r="62" spans="4:8" ht="12.75">
      <c r="D62" s="60" t="str">
        <f>+B10</f>
        <v>SAN MARTIN VILLA MARIA</v>
      </c>
      <c r="E62" s="61" t="str">
        <f>+B8</f>
        <v>TALA RUGBY CLUB "A"</v>
      </c>
      <c r="F62" s="59" t="s">
        <v>7</v>
      </c>
      <c r="G62" s="61" t="str">
        <f>+E62</f>
        <v>TALA RUGBY CLUB "A"</v>
      </c>
      <c r="H62" s="60" t="str">
        <f>+D62</f>
        <v>SAN MARTIN VILLA MARIA</v>
      </c>
    </row>
    <row r="63" spans="4:8" ht="12.75">
      <c r="D63" s="60" t="str">
        <f>+B11</f>
        <v>LA TABLADA "B"</v>
      </c>
      <c r="E63" s="61" t="str">
        <f>+B7</f>
        <v>CORDOBA ATHLETIC CLUB "A"</v>
      </c>
      <c r="F63" s="59" t="s">
        <v>8</v>
      </c>
      <c r="G63" s="61" t="str">
        <f>+E63</f>
        <v>CORDOBA ATHLETIC CLUB "A"</v>
      </c>
      <c r="H63" s="60" t="str">
        <f>+D63</f>
        <v>LA TABLADA "B"</v>
      </c>
    </row>
    <row r="64" spans="4:8" ht="12.75">
      <c r="D64" s="60" t="str">
        <f>+B12</f>
        <v>CORDOBA RUGBY</v>
      </c>
      <c r="E64" s="61" t="str">
        <f>+B6</f>
        <v>UNIVERSITARIO "B"</v>
      </c>
      <c r="F64" s="59" t="s">
        <v>49</v>
      </c>
      <c r="G64" s="61" t="str">
        <f>+E64</f>
        <v>UNIVERSITARIO "B"</v>
      </c>
      <c r="H64" s="60" t="str">
        <f>+D64</f>
        <v>CORDOBA RUGBY</v>
      </c>
    </row>
    <row r="65" spans="4:8" ht="12.75">
      <c r="D65" s="60" t="str">
        <f>+B13</f>
        <v>AERO CLUB RIO IV</v>
      </c>
      <c r="E65" s="61" t="str">
        <f>+B5</f>
        <v>JOCKEY CLUB CBA "B"</v>
      </c>
      <c r="F65" s="59" t="s">
        <v>50</v>
      </c>
      <c r="G65" s="61" t="str">
        <f>+E65</f>
        <v>JOCKEY CLUB CBA "B"</v>
      </c>
      <c r="H65" s="60" t="str">
        <f>+D65</f>
        <v>AERO CLUB RIO IV</v>
      </c>
    </row>
    <row r="68" spans="7:8" ht="12.75">
      <c r="G68" s="67"/>
      <c r="H68" s="68"/>
    </row>
    <row r="69" spans="7:8" ht="12.75">
      <c r="G69" s="69"/>
      <c r="H69" s="69"/>
    </row>
    <row r="70" spans="7:8" ht="12.75">
      <c r="G70" s="69"/>
      <c r="H70" s="69"/>
    </row>
    <row r="72" spans="7:8" ht="12.75">
      <c r="G72" s="67"/>
      <c r="H72" s="68"/>
    </row>
    <row r="73" spans="7:8" ht="12.75">
      <c r="G73" s="69"/>
      <c r="H73" s="69"/>
    </row>
    <row r="74" spans="7:8" ht="12.75">
      <c r="G74" s="69"/>
      <c r="H74" s="69"/>
    </row>
  </sheetData>
  <sheetProtection/>
  <mergeCells count="1">
    <mergeCell ref="D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MATRIMET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Usuario</cp:lastModifiedBy>
  <cp:lastPrinted>2015-03-16T17:45:12Z</cp:lastPrinted>
  <dcterms:created xsi:type="dcterms:W3CDTF">2014-12-30T13:30:24Z</dcterms:created>
  <dcterms:modified xsi:type="dcterms:W3CDTF">2018-04-21T00:40:04Z</dcterms:modified>
  <cp:category/>
  <cp:version/>
  <cp:contentType/>
  <cp:contentStatus/>
</cp:coreProperties>
</file>